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Classifiche 2024\"/>
    </mc:Choice>
  </mc:AlternateContent>
  <xr:revisionPtr revIDLastSave="0" documentId="13_ncr:1_{306D6A6B-9212-46CB-B322-B85FFBC510EE}" xr6:coauthVersionLast="47" xr6:coauthVersionMax="47" xr10:uidLastSave="{00000000-0000-0000-0000-000000000000}"/>
  <bookViews>
    <workbookView xWindow="-120" yWindow="-120" windowWidth="20730" windowHeight="11160" tabRatio="811" firstSheet="1" activeTab="15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IFICA" sheetId="32" r:id="rId16"/>
    <sheet name="Punti provvisorio" sheetId="28" state="hidden" r:id="rId17"/>
    <sheet name="Class Punti Prov" sheetId="31" state="hidden" r:id="rId18"/>
  </sheets>
  <definedNames>
    <definedName name="_xlnm._FilterDatabase" localSheetId="17" hidden="1">'Class Punti Prov'!$A$1:$D$63</definedName>
    <definedName name="_xlnm._FilterDatabase" localSheetId="14" hidden="1">'Punti Squadre'!$S$1:$S$134</definedName>
    <definedName name="_xlnm._FilterDatabase" localSheetId="7" hidden="1">'RA F'!$B$2:$Q$81</definedName>
    <definedName name="_xlnm._FilterDatabase" localSheetId="6" hidden="1">'RA M'!$D$1:$D$79</definedName>
  </definedNames>
  <calcPr calcId="181029"/>
</workbook>
</file>

<file path=xl/calcChain.xml><?xml version="1.0" encoding="utf-8"?>
<calcChain xmlns="http://schemas.openxmlformats.org/spreadsheetml/2006/main">
  <c r="Q4" i="27" l="1"/>
  <c r="Q5" i="27"/>
  <c r="Q6" i="27"/>
  <c r="Q7" i="27"/>
  <c r="Q8" i="27"/>
  <c r="Q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27" i="27"/>
  <c r="Q28" i="27"/>
  <c r="Q29" i="27"/>
  <c r="Q30" i="27"/>
  <c r="Q31" i="27"/>
  <c r="Q32" i="27"/>
  <c r="Q33" i="27"/>
  <c r="Q34" i="27"/>
  <c r="Q35" i="27"/>
  <c r="Q36" i="27"/>
  <c r="Q37" i="27"/>
  <c r="Q38" i="27"/>
  <c r="Q39" i="27"/>
  <c r="Q40" i="27"/>
  <c r="Q41" i="27"/>
  <c r="Q42" i="27"/>
  <c r="Q43" i="27"/>
  <c r="Q44" i="27"/>
  <c r="Q45" i="27"/>
  <c r="Q46" i="27"/>
  <c r="Q47" i="27"/>
  <c r="Q48" i="27"/>
  <c r="Q49" i="27"/>
  <c r="Q50" i="27"/>
  <c r="Q51" i="27"/>
  <c r="Q52" i="27"/>
  <c r="Q53" i="27"/>
  <c r="Q54" i="27"/>
  <c r="Q55" i="27"/>
  <c r="Q56" i="27"/>
  <c r="Q57" i="27"/>
  <c r="Q58" i="27"/>
  <c r="Q59" i="27"/>
  <c r="Q60" i="27"/>
  <c r="Q61" i="27"/>
  <c r="Q62" i="27"/>
  <c r="Q63" i="27"/>
  <c r="Q64" i="27"/>
  <c r="Q65" i="27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15" i="25"/>
  <c r="B16" i="25"/>
  <c r="B17" i="25"/>
  <c r="B18" i="25"/>
  <c r="B19" i="25"/>
  <c r="B20" i="25"/>
  <c r="B21" i="25"/>
  <c r="B20" i="5" l="1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4" i="3"/>
  <c r="B5" i="3"/>
  <c r="B6" i="3"/>
  <c r="B7" i="3"/>
  <c r="B8" i="3"/>
  <c r="B9" i="3"/>
  <c r="B10" i="3"/>
  <c r="B11" i="3"/>
  <c r="B4" i="1"/>
  <c r="B5" i="1"/>
  <c r="B6" i="1"/>
  <c r="B7" i="1"/>
  <c r="B8" i="1"/>
  <c r="B9" i="1"/>
  <c r="B10" i="1"/>
  <c r="B11" i="1"/>
  <c r="B12" i="1"/>
  <c r="B13" i="1"/>
  <c r="K42" i="25"/>
  <c r="G44" i="19"/>
  <c r="H44" i="19"/>
  <c r="I44" i="19"/>
  <c r="J44" i="19"/>
  <c r="K44" i="19"/>
  <c r="L44" i="19"/>
  <c r="M44" i="19"/>
  <c r="F44" i="19"/>
  <c r="B44" i="19"/>
  <c r="N74" i="13"/>
  <c r="Q3" i="26"/>
  <c r="N51" i="3"/>
  <c r="L51" i="3"/>
  <c r="J51" i="3"/>
  <c r="H51" i="3"/>
  <c r="G51" i="3"/>
  <c r="F51" i="3"/>
  <c r="N55" i="1"/>
  <c r="L55" i="1"/>
  <c r="H55" i="1"/>
  <c r="G55" i="1"/>
  <c r="F55" i="1"/>
  <c r="Q17" i="23"/>
  <c r="Q9" i="23"/>
  <c r="Q19" i="23"/>
  <c r="Q5" i="26"/>
  <c r="Q6" i="26"/>
  <c r="Q7" i="26"/>
  <c r="Q4" i="26"/>
  <c r="Q18" i="23"/>
  <c r="Q16" i="23"/>
  <c r="Q15" i="23"/>
  <c r="Q14" i="23"/>
  <c r="Q13" i="23"/>
  <c r="Q12" i="23"/>
  <c r="Q11" i="23"/>
  <c r="Q10" i="23"/>
  <c r="Q8" i="23"/>
  <c r="Q7" i="23"/>
  <c r="Q6" i="23"/>
  <c r="Q5" i="23"/>
  <c r="Q4" i="23"/>
  <c r="Q3" i="23"/>
  <c r="Q9" i="19"/>
  <c r="Q19" i="19"/>
  <c r="Q22" i="19"/>
  <c r="Q28" i="19"/>
  <c r="Q32" i="19"/>
  <c r="Q34" i="19"/>
  <c r="Q36" i="19"/>
  <c r="Q35" i="19"/>
  <c r="Q33" i="19"/>
  <c r="P31" i="19"/>
  <c r="O31" i="19" s="1"/>
  <c r="Q30" i="19"/>
  <c r="Q29" i="19"/>
  <c r="Q27" i="19"/>
  <c r="Q26" i="19"/>
  <c r="Q25" i="19"/>
  <c r="Q24" i="19"/>
  <c r="Q23" i="19"/>
  <c r="Q21" i="19"/>
  <c r="Q18" i="19"/>
  <c r="Q17" i="19"/>
  <c r="Q16" i="19"/>
  <c r="Q15" i="19"/>
  <c r="Q14" i="19"/>
  <c r="Q13" i="19"/>
  <c r="Q12" i="19"/>
  <c r="Q11" i="19"/>
  <c r="Q10" i="19"/>
  <c r="P9" i="19"/>
  <c r="O9" i="19" s="1"/>
  <c r="Q8" i="19"/>
  <c r="Q7" i="19"/>
  <c r="Q6" i="19"/>
  <c r="Q5" i="19"/>
  <c r="Q3" i="19"/>
  <c r="P11" i="23"/>
  <c r="O11" i="23" s="1"/>
  <c r="P17" i="23"/>
  <c r="O17" i="23" s="1"/>
  <c r="P18" i="23"/>
  <c r="O18" i="23" s="1"/>
  <c r="P12" i="23"/>
  <c r="O12" i="23" s="1"/>
  <c r="P19" i="23"/>
  <c r="O19" i="23" s="1"/>
  <c r="P9" i="23"/>
  <c r="O9" i="23" s="1"/>
  <c r="P4" i="23"/>
  <c r="O4" i="23" s="1"/>
  <c r="P20" i="23"/>
  <c r="O20" i="23" s="1"/>
  <c r="P5" i="23"/>
  <c r="O5" i="23" s="1"/>
  <c r="P23" i="23"/>
  <c r="O23" i="23" s="1"/>
  <c r="P40" i="19"/>
  <c r="O40" i="19" s="1"/>
  <c r="P5" i="19"/>
  <c r="O5" i="19" s="1"/>
  <c r="P27" i="19"/>
  <c r="O27" i="19" s="1"/>
  <c r="U12" i="15"/>
  <c r="Q31" i="19" l="1"/>
  <c r="P4" i="19"/>
  <c r="O4" i="19" s="1"/>
  <c r="Q4" i="19"/>
  <c r="P7" i="19"/>
  <c r="O7" i="19" s="1"/>
  <c r="P17" i="19"/>
  <c r="O17" i="19" s="1"/>
  <c r="P29" i="19"/>
  <c r="O29" i="19" s="1"/>
  <c r="P8" i="19"/>
  <c r="O8" i="19" s="1"/>
  <c r="P15" i="19"/>
  <c r="O15" i="19" s="1"/>
  <c r="P21" i="19"/>
  <c r="O21" i="19" s="1"/>
  <c r="P11" i="19"/>
  <c r="O11" i="19" s="1"/>
  <c r="P23" i="19"/>
  <c r="O23" i="19" s="1"/>
  <c r="P18" i="19"/>
  <c r="O18" i="19" s="1"/>
  <c r="Q32" i="21" l="1"/>
  <c r="Q19" i="21"/>
  <c r="Q11" i="21"/>
  <c r="Q39" i="21"/>
  <c r="Q40" i="21"/>
  <c r="Q41" i="21"/>
  <c r="K63" i="21"/>
  <c r="Q15" i="17"/>
  <c r="Q45" i="17"/>
  <c r="Q42" i="17"/>
  <c r="M76" i="17"/>
  <c r="N82" i="15"/>
  <c r="N61" i="11"/>
  <c r="N78" i="9"/>
  <c r="N51" i="7"/>
  <c r="Q30" i="5"/>
  <c r="Q31" i="5"/>
  <c r="N71" i="5"/>
  <c r="Q10" i="3"/>
  <c r="J42" i="25"/>
  <c r="Q12" i="25"/>
  <c r="P14" i="21"/>
  <c r="O14" i="21" s="1"/>
  <c r="P15" i="21"/>
  <c r="O15" i="21" s="1"/>
  <c r="P19" i="21"/>
  <c r="O19" i="21" s="1"/>
  <c r="P22" i="21"/>
  <c r="O22" i="21" s="1"/>
  <c r="P32" i="21"/>
  <c r="O32" i="21" s="1"/>
  <c r="P38" i="21"/>
  <c r="O38" i="21" s="1"/>
  <c r="P44" i="21"/>
  <c r="O44" i="21" s="1"/>
  <c r="Q35" i="21"/>
  <c r="P45" i="21"/>
  <c r="O45" i="21" s="1"/>
  <c r="L82" i="15"/>
  <c r="Q32" i="15"/>
  <c r="Q21" i="7"/>
  <c r="Q9" i="3"/>
  <c r="M51" i="3"/>
  <c r="Q31" i="15"/>
  <c r="Q44" i="13"/>
  <c r="Q45" i="13"/>
  <c r="L74" i="13"/>
  <c r="L61" i="11"/>
  <c r="Q37" i="9"/>
  <c r="L78" i="9"/>
  <c r="L51" i="7"/>
  <c r="Q29" i="5"/>
  <c r="L71" i="5"/>
  <c r="J74" i="13"/>
  <c r="Q42" i="13"/>
  <c r="Q31" i="11"/>
  <c r="Q28" i="5"/>
  <c r="P49" i="17"/>
  <c r="O49" i="17" s="1"/>
  <c r="J76" i="17"/>
  <c r="I42" i="25"/>
  <c r="I63" i="21"/>
  <c r="Q22" i="21"/>
  <c r="P29" i="21"/>
  <c r="O29" i="21" s="1"/>
  <c r="J82" i="15"/>
  <c r="J61" i="11"/>
  <c r="J78" i="9"/>
  <c r="J51" i="7"/>
  <c r="H51" i="7"/>
  <c r="G51" i="7"/>
  <c r="F51" i="7"/>
  <c r="J71" i="5"/>
  <c r="I71" i="5"/>
  <c r="H71" i="5"/>
  <c r="G71" i="5"/>
  <c r="F71" i="5"/>
  <c r="G42" i="25"/>
  <c r="F42" i="25"/>
  <c r="G63" i="21"/>
  <c r="F63" i="21"/>
  <c r="Q7" i="21"/>
  <c r="P12" i="21"/>
  <c r="O12" i="21" s="1"/>
  <c r="Q5" i="21"/>
  <c r="Q10" i="21"/>
  <c r="Q8" i="21"/>
  <c r="P24" i="21"/>
  <c r="O24" i="21" s="1"/>
  <c r="P16" i="21"/>
  <c r="O16" i="21" s="1"/>
  <c r="P18" i="21"/>
  <c r="O18" i="21" s="1"/>
  <c r="Q30" i="21"/>
  <c r="P33" i="21"/>
  <c r="O33" i="21" s="1"/>
  <c r="P28" i="21"/>
  <c r="O28" i="21" s="1"/>
  <c r="Q37" i="21"/>
  <c r="P25" i="21"/>
  <c r="O25" i="21" s="1"/>
  <c r="P43" i="21"/>
  <c r="O43" i="21" s="1"/>
  <c r="H76" i="17"/>
  <c r="G76" i="17"/>
  <c r="F76" i="17"/>
  <c r="C76" i="17"/>
  <c r="Q16" i="17"/>
  <c r="H82" i="15"/>
  <c r="F82" i="15"/>
  <c r="H74" i="13"/>
  <c r="G74" i="13"/>
  <c r="F74" i="13"/>
  <c r="F61" i="11"/>
  <c r="H61" i="11"/>
  <c r="G61" i="11"/>
  <c r="F78" i="9"/>
  <c r="G78" i="9"/>
  <c r="H78" i="9"/>
  <c r="Q3" i="7"/>
  <c r="I51" i="3"/>
  <c r="Q59" i="17"/>
  <c r="Q66" i="17"/>
  <c r="P67" i="17"/>
  <c r="O67" i="17" s="1"/>
  <c r="P71" i="17"/>
  <c r="O71" i="17" s="1"/>
  <c r="Q18" i="21"/>
  <c r="Q14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P10" i="21"/>
  <c r="O10" i="21" s="1"/>
  <c r="P42" i="21"/>
  <c r="O42" i="21" s="1"/>
  <c r="P39" i="21"/>
  <c r="O39" i="21" s="1"/>
  <c r="P40" i="21"/>
  <c r="O40" i="21" s="1"/>
  <c r="P35" i="21"/>
  <c r="O35" i="21" s="1"/>
  <c r="P41" i="21"/>
  <c r="O41" i="21" s="1"/>
  <c r="P46" i="21"/>
  <c r="O46" i="21" s="1"/>
  <c r="P47" i="21"/>
  <c r="O47" i="21" s="1"/>
  <c r="P48" i="21"/>
  <c r="O48" i="21" s="1"/>
  <c r="P49" i="21"/>
  <c r="P50" i="21"/>
  <c r="O50" i="21" s="1"/>
  <c r="P51" i="21"/>
  <c r="O51" i="21" s="1"/>
  <c r="P52" i="21"/>
  <c r="O52" i="21" s="1"/>
  <c r="P53" i="21"/>
  <c r="O53" i="21" s="1"/>
  <c r="P54" i="21"/>
  <c r="O54" i="21" s="1"/>
  <c r="P55" i="21"/>
  <c r="O55" i="21" s="1"/>
  <c r="P56" i="21"/>
  <c r="O56" i="21" s="1"/>
  <c r="P57" i="21"/>
  <c r="O57" i="21" s="1"/>
  <c r="P58" i="21"/>
  <c r="O58" i="21" s="1"/>
  <c r="P59" i="21"/>
  <c r="O59" i="21" s="1"/>
  <c r="P60" i="21"/>
  <c r="O60" i="21" s="1"/>
  <c r="P61" i="21"/>
  <c r="O61" i="21" s="1"/>
  <c r="P62" i="21"/>
  <c r="O62" i="21" s="1"/>
  <c r="O49" i="21"/>
  <c r="Q71" i="17"/>
  <c r="Q72" i="17"/>
  <c r="P72" i="17"/>
  <c r="O72" i="17" s="1"/>
  <c r="P36" i="19"/>
  <c r="O36" i="19" s="1"/>
  <c r="P13" i="19"/>
  <c r="O13" i="19" s="1"/>
  <c r="Q60" i="17"/>
  <c r="P60" i="17"/>
  <c r="O60" i="17" s="1"/>
  <c r="Q67" i="17"/>
  <c r="P66" i="17"/>
  <c r="O66" i="17" s="1"/>
  <c r="K51" i="3" l="1"/>
  <c r="I55" i="1"/>
  <c r="J55" i="1"/>
  <c r="M55" i="1"/>
  <c r="K55" i="1"/>
  <c r="Q38" i="21"/>
  <c r="Q27" i="21"/>
  <c r="Q6" i="21"/>
  <c r="J63" i="21"/>
  <c r="L76" i="17"/>
  <c r="M82" i="15"/>
  <c r="M74" i="13"/>
  <c r="M61" i="11"/>
  <c r="M78" i="9"/>
  <c r="M51" i="7"/>
  <c r="Q15" i="21"/>
  <c r="P6" i="21"/>
  <c r="O6" i="21" s="1"/>
  <c r="Q23" i="21"/>
  <c r="Q33" i="21"/>
  <c r="Q34" i="21"/>
  <c r="Q26" i="21"/>
  <c r="P17" i="21"/>
  <c r="O17" i="21" s="1"/>
  <c r="P27" i="21"/>
  <c r="O27" i="21" s="1"/>
  <c r="Q21" i="21"/>
  <c r="Q4" i="21"/>
  <c r="M71" i="5"/>
  <c r="Q27" i="5"/>
  <c r="K71" i="5"/>
  <c r="K82" i="15"/>
  <c r="K61" i="11"/>
  <c r="K51" i="7"/>
  <c r="K74" i="13"/>
  <c r="K78" i="9"/>
  <c r="K76" i="17"/>
  <c r="Q25" i="21"/>
  <c r="Q17" i="21"/>
  <c r="P5" i="21"/>
  <c r="O5" i="21" s="1"/>
  <c r="Q28" i="21"/>
  <c r="P11" i="21"/>
  <c r="O11" i="21" s="1"/>
  <c r="Q29" i="21"/>
  <c r="Q36" i="21"/>
  <c r="Q16" i="21"/>
  <c r="P8" i="21"/>
  <c r="O8" i="21" s="1"/>
  <c r="P21" i="21"/>
  <c r="O21" i="21" s="1"/>
  <c r="Q31" i="21"/>
  <c r="Q3" i="21"/>
  <c r="Q20" i="21"/>
  <c r="Q24" i="21"/>
  <c r="Q9" i="21"/>
  <c r="P23" i="21"/>
  <c r="O23" i="21" s="1"/>
  <c r="P36" i="21"/>
  <c r="O36" i="21" s="1"/>
  <c r="H42" i="25"/>
  <c r="Q12" i="21"/>
  <c r="I51" i="7"/>
  <c r="I61" i="11"/>
  <c r="I78" i="9"/>
  <c r="H63" i="21"/>
  <c r="I74" i="13"/>
  <c r="I82" i="15"/>
  <c r="I76" i="17"/>
  <c r="G82" i="15"/>
  <c r="P7" i="21"/>
  <c r="O7" i="21" s="1"/>
  <c r="P31" i="21"/>
  <c r="O31" i="21" s="1"/>
  <c r="P20" i="21"/>
  <c r="O20" i="21" s="1"/>
  <c r="P9" i="21"/>
  <c r="O9" i="21" s="1"/>
  <c r="P4" i="21"/>
  <c r="O4" i="21" s="1"/>
  <c r="P34" i="21"/>
  <c r="O34" i="21" s="1"/>
  <c r="P30" i="21"/>
  <c r="O30" i="21" s="1"/>
  <c r="P37" i="21"/>
  <c r="O37" i="21" s="1"/>
  <c r="P26" i="21"/>
  <c r="O26" i="21" s="1"/>
  <c r="P3" i="21"/>
  <c r="O3" i="21" s="1"/>
  <c r="P59" i="17"/>
  <c r="O59" i="17" s="1"/>
  <c r="P4" i="26" l="1"/>
  <c r="O4" i="26" s="1"/>
  <c r="P10" i="26"/>
  <c r="O10" i="26" s="1"/>
  <c r="P6" i="26"/>
  <c r="O6" i="26" s="1"/>
  <c r="P9" i="26"/>
  <c r="O9" i="26" s="1"/>
  <c r="P7" i="26"/>
  <c r="O7" i="26" s="1"/>
  <c r="P8" i="26"/>
  <c r="O8" i="26" s="1"/>
  <c r="P5" i="26"/>
  <c r="O5" i="26" s="1"/>
  <c r="P3" i="26"/>
  <c r="O3" i="26" s="1"/>
  <c r="Q41" i="25"/>
  <c r="P41" i="25"/>
  <c r="O41" i="25" s="1"/>
  <c r="Q40" i="25"/>
  <c r="P40" i="25"/>
  <c r="O40" i="25" s="1"/>
  <c r="Q39" i="25"/>
  <c r="P39" i="25"/>
  <c r="O39" i="25" s="1"/>
  <c r="Q38" i="25"/>
  <c r="P38" i="25"/>
  <c r="O38" i="25" s="1"/>
  <c r="Q25" i="25"/>
  <c r="P25" i="25"/>
  <c r="Q37" i="25"/>
  <c r="P37" i="25"/>
  <c r="Q6" i="25"/>
  <c r="P6" i="25"/>
  <c r="O6" i="25" s="1"/>
  <c r="P21" i="25"/>
  <c r="O21" i="25" s="1"/>
  <c r="Q23" i="25"/>
  <c r="P23" i="25"/>
  <c r="Q34" i="25"/>
  <c r="P34" i="25"/>
  <c r="Q36" i="25"/>
  <c r="P36" i="25"/>
  <c r="B36" i="25" s="1"/>
  <c r="Q16" i="25"/>
  <c r="P16" i="25"/>
  <c r="O16" i="25" s="1"/>
  <c r="P18" i="25"/>
  <c r="O18" i="25" s="1"/>
  <c r="Q7" i="25"/>
  <c r="P7" i="25"/>
  <c r="O7" i="25" s="1"/>
  <c r="Q15" i="25"/>
  <c r="P15" i="25"/>
  <c r="O15" i="25" s="1"/>
  <c r="P12" i="25"/>
  <c r="O12" i="25" s="1"/>
  <c r="P20" i="25"/>
  <c r="O20" i="25" s="1"/>
  <c r="Q27" i="25"/>
  <c r="P27" i="25"/>
  <c r="Q14" i="25"/>
  <c r="P14" i="25"/>
  <c r="O14" i="25" s="1"/>
  <c r="P17" i="25"/>
  <c r="O17" i="25" s="1"/>
  <c r="Q28" i="25"/>
  <c r="P28" i="25"/>
  <c r="Q32" i="25"/>
  <c r="P32" i="25"/>
  <c r="Q29" i="25"/>
  <c r="P29" i="25"/>
  <c r="B29" i="25" s="1"/>
  <c r="Q33" i="25"/>
  <c r="P33" i="25"/>
  <c r="B33" i="25" s="1"/>
  <c r="Q31" i="25"/>
  <c r="P31" i="25"/>
  <c r="Q3" i="25"/>
  <c r="P3" i="25"/>
  <c r="O3" i="25" s="1"/>
  <c r="Q35" i="25"/>
  <c r="P35" i="25"/>
  <c r="B35" i="25" s="1"/>
  <c r="Q4" i="25"/>
  <c r="P4" i="25"/>
  <c r="O4" i="25" s="1"/>
  <c r="Q10" i="25"/>
  <c r="P10" i="25"/>
  <c r="O10" i="25" s="1"/>
  <c r="Q26" i="25"/>
  <c r="P26" i="25"/>
  <c r="Q8" i="25"/>
  <c r="P8" i="25"/>
  <c r="O8" i="25" s="1"/>
  <c r="Q9" i="25"/>
  <c r="P9" i="25"/>
  <c r="O9" i="25" s="1"/>
  <c r="P19" i="25"/>
  <c r="O19" i="25" s="1"/>
  <c r="Q24" i="25"/>
  <c r="P24" i="25"/>
  <c r="Q22" i="25"/>
  <c r="P22" i="25"/>
  <c r="B22" i="25" s="1"/>
  <c r="Q11" i="25"/>
  <c r="P11" i="25"/>
  <c r="O11" i="25" s="1"/>
  <c r="Q30" i="25"/>
  <c r="P30" i="25"/>
  <c r="Q5" i="25"/>
  <c r="P5" i="25"/>
  <c r="O5" i="25" s="1"/>
  <c r="P13" i="25"/>
  <c r="O13" i="25" s="1"/>
  <c r="P3" i="23"/>
  <c r="O3" i="23" s="1"/>
  <c r="P8" i="23"/>
  <c r="O8" i="23" s="1"/>
  <c r="P22" i="23"/>
  <c r="O22" i="23" s="1"/>
  <c r="P13" i="23"/>
  <c r="O13" i="23" s="1"/>
  <c r="P21" i="23"/>
  <c r="O21" i="23" s="1"/>
  <c r="P6" i="23"/>
  <c r="O6" i="23" s="1"/>
  <c r="P15" i="23"/>
  <c r="O15" i="23" s="1"/>
  <c r="P14" i="23"/>
  <c r="O14" i="23" s="1"/>
  <c r="P16" i="23"/>
  <c r="O16" i="23" s="1"/>
  <c r="P10" i="23"/>
  <c r="O10" i="23" s="1"/>
  <c r="P7" i="23"/>
  <c r="O7" i="23" s="1"/>
  <c r="Q13" i="21"/>
  <c r="P13" i="21"/>
  <c r="O13" i="21" s="1"/>
  <c r="P37" i="19"/>
  <c r="O37" i="19" s="1"/>
  <c r="P24" i="19"/>
  <c r="O24" i="19" s="1"/>
  <c r="P6" i="19"/>
  <c r="O6" i="19" s="1"/>
  <c r="P35" i="19"/>
  <c r="O35" i="19" s="1"/>
  <c r="P16" i="19"/>
  <c r="O16" i="19" s="1"/>
  <c r="P20" i="19"/>
  <c r="O20" i="19" s="1"/>
  <c r="P14" i="19"/>
  <c r="O14" i="19" s="1"/>
  <c r="P3" i="19"/>
  <c r="O3" i="19" s="1"/>
  <c r="P10" i="19"/>
  <c r="O10" i="19" s="1"/>
  <c r="P28" i="19"/>
  <c r="O28" i="19" s="1"/>
  <c r="P32" i="19"/>
  <c r="O32" i="19" s="1"/>
  <c r="P41" i="19"/>
  <c r="O41" i="19" s="1"/>
  <c r="P34" i="19"/>
  <c r="O34" i="19" s="1"/>
  <c r="P38" i="19"/>
  <c r="O38" i="19" s="1"/>
  <c r="P33" i="19"/>
  <c r="O33" i="19" s="1"/>
  <c r="P26" i="19"/>
  <c r="O26" i="19" s="1"/>
  <c r="P19" i="19"/>
  <c r="O19" i="19" s="1"/>
  <c r="P25" i="19"/>
  <c r="O25" i="19" s="1"/>
  <c r="P22" i="19"/>
  <c r="O22" i="19" s="1"/>
  <c r="P30" i="19"/>
  <c r="O30" i="19" s="1"/>
  <c r="P12" i="19"/>
  <c r="O12" i="19" s="1"/>
  <c r="P39" i="19"/>
  <c r="O39" i="19" s="1"/>
  <c r="Q19" i="17"/>
  <c r="P19" i="17"/>
  <c r="O19" i="17" s="1"/>
  <c r="Q63" i="17"/>
  <c r="P63" i="17"/>
  <c r="O63" i="17" s="1"/>
  <c r="Q58" i="17"/>
  <c r="P58" i="17"/>
  <c r="Q57" i="17"/>
  <c r="P57" i="17"/>
  <c r="Q61" i="17"/>
  <c r="P61" i="17"/>
  <c r="O61" i="17" s="1"/>
  <c r="Q74" i="17"/>
  <c r="P74" i="17"/>
  <c r="O74" i="17" s="1"/>
  <c r="Q14" i="17"/>
  <c r="P14" i="17"/>
  <c r="O14" i="17" s="1"/>
  <c r="Q31" i="17"/>
  <c r="P31" i="17"/>
  <c r="Q70" i="17"/>
  <c r="P70" i="17"/>
  <c r="Q69" i="17"/>
  <c r="P69" i="17"/>
  <c r="O69" i="17" s="1"/>
  <c r="Q17" i="17"/>
  <c r="P17" i="17"/>
  <c r="O17" i="17" s="1"/>
  <c r="P50" i="17"/>
  <c r="Q8" i="17"/>
  <c r="P8" i="17"/>
  <c r="O8" i="17" s="1"/>
  <c r="P16" i="17"/>
  <c r="O16" i="17" s="1"/>
  <c r="Q3" i="17"/>
  <c r="P3" i="17"/>
  <c r="O3" i="17" s="1"/>
  <c r="Q34" i="17"/>
  <c r="P34" i="17"/>
  <c r="O34" i="17" s="1"/>
  <c r="P24" i="17"/>
  <c r="O24" i="17" s="1"/>
  <c r="Q75" i="17"/>
  <c r="P75" i="17"/>
  <c r="P46" i="17"/>
  <c r="O46" i="17" s="1"/>
  <c r="Q68" i="17"/>
  <c r="P68" i="17"/>
  <c r="Q40" i="17"/>
  <c r="P40" i="17"/>
  <c r="O40" i="17" s="1"/>
  <c r="Q62" i="17"/>
  <c r="P62" i="17"/>
  <c r="O62" i="17" s="1"/>
  <c r="Q73" i="17"/>
  <c r="P73" i="17"/>
  <c r="O73" i="17" s="1"/>
  <c r="P45" i="17"/>
  <c r="O45" i="17" s="1"/>
  <c r="Q55" i="17"/>
  <c r="P55" i="17"/>
  <c r="Q32" i="17"/>
  <c r="P32" i="17"/>
  <c r="O32" i="17" s="1"/>
  <c r="Q39" i="17"/>
  <c r="P39" i="17"/>
  <c r="O39" i="17" s="1"/>
  <c r="Q53" i="17"/>
  <c r="P53" i="17"/>
  <c r="Q37" i="17"/>
  <c r="P37" i="17"/>
  <c r="Q43" i="17"/>
  <c r="P43" i="17"/>
  <c r="O43" i="17" s="1"/>
  <c r="P47" i="17"/>
  <c r="O47" i="17" s="1"/>
  <c r="Q10" i="17"/>
  <c r="P10" i="17"/>
  <c r="P51" i="17"/>
  <c r="O51" i="17" s="1"/>
  <c r="Q23" i="17"/>
  <c r="P23" i="17"/>
  <c r="Q28" i="17"/>
  <c r="P28" i="17"/>
  <c r="O28" i="17" s="1"/>
  <c r="P48" i="17"/>
  <c r="Q25" i="17"/>
  <c r="P25" i="17"/>
  <c r="O25" i="17" s="1"/>
  <c r="Q20" i="17"/>
  <c r="P20" i="17"/>
  <c r="Q29" i="17"/>
  <c r="P29" i="17"/>
  <c r="O29" i="17" s="1"/>
  <c r="Q30" i="17"/>
  <c r="P30" i="17"/>
  <c r="Q64" i="17"/>
  <c r="P64" i="17"/>
  <c r="Q56" i="17"/>
  <c r="P56" i="17"/>
  <c r="Q44" i="17"/>
  <c r="P44" i="17"/>
  <c r="O44" i="17" s="1"/>
  <c r="Q65" i="17"/>
  <c r="P65" i="17"/>
  <c r="Q12" i="17"/>
  <c r="P12" i="17"/>
  <c r="O12" i="17" s="1"/>
  <c r="Q35" i="17"/>
  <c r="P35" i="17"/>
  <c r="O35" i="17" s="1"/>
  <c r="Q36" i="17"/>
  <c r="P36" i="17"/>
  <c r="O36" i="17" s="1"/>
  <c r="Q26" i="17"/>
  <c r="P26" i="17"/>
  <c r="Q22" i="17"/>
  <c r="P22" i="17"/>
  <c r="O22" i="17" s="1"/>
  <c r="Q9" i="17"/>
  <c r="P9" i="17"/>
  <c r="P15" i="17"/>
  <c r="O15" i="17" s="1"/>
  <c r="Q11" i="17"/>
  <c r="P11" i="17"/>
  <c r="Q21" i="17"/>
  <c r="P21" i="17"/>
  <c r="O21" i="17" s="1"/>
  <c r="P52" i="17"/>
  <c r="Q6" i="17"/>
  <c r="P6" i="17"/>
  <c r="O6" i="17" s="1"/>
  <c r="Q5" i="17"/>
  <c r="P5" i="17"/>
  <c r="O5" i="17" s="1"/>
  <c r="Q38" i="17"/>
  <c r="P38" i="17"/>
  <c r="Q18" i="17"/>
  <c r="P18" i="17"/>
  <c r="O18" i="17" s="1"/>
  <c r="Q41" i="17"/>
  <c r="P41" i="17"/>
  <c r="O41" i="17" s="1"/>
  <c r="Q4" i="17"/>
  <c r="P4" i="17"/>
  <c r="Q7" i="17"/>
  <c r="P7" i="17"/>
  <c r="O7" i="17" s="1"/>
  <c r="P42" i="17"/>
  <c r="O42" i="17" s="1"/>
  <c r="Q13" i="17"/>
  <c r="P13" i="17"/>
  <c r="O13" i="17" s="1"/>
  <c r="Q54" i="17"/>
  <c r="P54" i="17"/>
  <c r="Q27" i="17"/>
  <c r="P27" i="17"/>
  <c r="O27" i="17" s="1"/>
  <c r="Q33" i="17"/>
  <c r="P33" i="17"/>
  <c r="Q81" i="15"/>
  <c r="P81" i="15"/>
  <c r="O81" i="15" s="1"/>
  <c r="Q80" i="15"/>
  <c r="P80" i="15"/>
  <c r="O80" i="15" s="1"/>
  <c r="Q79" i="15"/>
  <c r="P79" i="15"/>
  <c r="B79" i="15" s="1"/>
  <c r="Q78" i="15"/>
  <c r="P78" i="15"/>
  <c r="O78" i="15" s="1"/>
  <c r="Q77" i="15"/>
  <c r="P77" i="15"/>
  <c r="B77" i="15" s="1"/>
  <c r="Q76" i="15"/>
  <c r="P76" i="15"/>
  <c r="O76" i="15" s="1"/>
  <c r="Q75" i="15"/>
  <c r="P75" i="15"/>
  <c r="B75" i="15" s="1"/>
  <c r="Q74" i="15"/>
  <c r="P74" i="15"/>
  <c r="O74" i="15" s="1"/>
  <c r="Q73" i="15"/>
  <c r="P73" i="15"/>
  <c r="O73" i="15" s="1"/>
  <c r="Q72" i="15"/>
  <c r="P72" i="15"/>
  <c r="O72" i="15" s="1"/>
  <c r="Q71" i="15"/>
  <c r="P71" i="15"/>
  <c r="O71" i="15" s="1"/>
  <c r="Q70" i="15"/>
  <c r="P70" i="15"/>
  <c r="O70" i="15" s="1"/>
  <c r="Q69" i="15"/>
  <c r="P69" i="15"/>
  <c r="O69" i="15" s="1"/>
  <c r="Q68" i="15"/>
  <c r="P68" i="15"/>
  <c r="O68" i="15" s="1"/>
  <c r="Q67" i="15"/>
  <c r="P67" i="15"/>
  <c r="B67" i="15" s="1"/>
  <c r="Q66" i="15"/>
  <c r="P66" i="15"/>
  <c r="O66" i="15" s="1"/>
  <c r="Q65" i="15"/>
  <c r="P65" i="15"/>
  <c r="B65" i="15" s="1"/>
  <c r="Q64" i="15"/>
  <c r="P64" i="15"/>
  <c r="O64" i="15" s="1"/>
  <c r="Q63" i="15"/>
  <c r="P63" i="15"/>
  <c r="O63" i="15" s="1"/>
  <c r="Q62" i="15"/>
  <c r="P62" i="15"/>
  <c r="B62" i="15" s="1"/>
  <c r="Q61" i="15"/>
  <c r="P61" i="15"/>
  <c r="O61" i="15" s="1"/>
  <c r="Q60" i="15"/>
  <c r="P60" i="15"/>
  <c r="O60" i="15" s="1"/>
  <c r="Q59" i="15"/>
  <c r="P59" i="15"/>
  <c r="B59" i="15" s="1"/>
  <c r="Q58" i="15"/>
  <c r="P58" i="15"/>
  <c r="O58" i="15" s="1"/>
  <c r="Q57" i="15"/>
  <c r="P57" i="15"/>
  <c r="O57" i="15" s="1"/>
  <c r="Q56" i="15"/>
  <c r="P56" i="15"/>
  <c r="O56" i="15" s="1"/>
  <c r="Q55" i="15"/>
  <c r="P55" i="15"/>
  <c r="B55" i="15" s="1"/>
  <c r="Q54" i="15"/>
  <c r="P54" i="15"/>
  <c r="O54" i="15" s="1"/>
  <c r="Q53" i="15"/>
  <c r="P53" i="15"/>
  <c r="O53" i="15" s="1"/>
  <c r="Q52" i="15"/>
  <c r="P52" i="15"/>
  <c r="O52" i="15" s="1"/>
  <c r="Q51" i="15"/>
  <c r="P51" i="15"/>
  <c r="B51" i="15" s="1"/>
  <c r="Q12" i="15"/>
  <c r="P12" i="15"/>
  <c r="O12" i="15" s="1"/>
  <c r="Q50" i="15"/>
  <c r="P50" i="15"/>
  <c r="Q4" i="15"/>
  <c r="P4" i="15"/>
  <c r="O4" i="15" s="1"/>
  <c r="Q47" i="15"/>
  <c r="P47" i="15"/>
  <c r="B47" i="15" s="1"/>
  <c r="Q11" i="15"/>
  <c r="P11" i="15"/>
  <c r="O11" i="15" s="1"/>
  <c r="P33" i="15"/>
  <c r="O33" i="15" s="1"/>
  <c r="Q5" i="15"/>
  <c r="P5" i="15"/>
  <c r="O5" i="15" s="1"/>
  <c r="Q39" i="15"/>
  <c r="P39" i="15"/>
  <c r="B39" i="15" s="1"/>
  <c r="Q19" i="15"/>
  <c r="P19" i="15"/>
  <c r="O19" i="15" s="1"/>
  <c r="Q41" i="15"/>
  <c r="P41" i="15"/>
  <c r="Q21" i="15"/>
  <c r="P21" i="15"/>
  <c r="O21" i="15" s="1"/>
  <c r="Q46" i="15"/>
  <c r="P46" i="15"/>
  <c r="B46" i="15" s="1"/>
  <c r="Q38" i="15"/>
  <c r="P38" i="15"/>
  <c r="B38" i="15" s="1"/>
  <c r="Q40" i="15"/>
  <c r="P40" i="15"/>
  <c r="B40" i="15" s="1"/>
  <c r="Q43" i="15"/>
  <c r="P43" i="15"/>
  <c r="Q42" i="15"/>
  <c r="P42" i="15"/>
  <c r="B42" i="15" s="1"/>
  <c r="P16" i="15"/>
  <c r="O16" i="15" s="1"/>
  <c r="Q28" i="15"/>
  <c r="P28" i="15"/>
  <c r="O28" i="15" s="1"/>
  <c r="P36" i="15"/>
  <c r="O36" i="15" s="1"/>
  <c r="Q25" i="15"/>
  <c r="P25" i="15"/>
  <c r="O25" i="15" s="1"/>
  <c r="P35" i="15"/>
  <c r="O35" i="15" s="1"/>
  <c r="Q49" i="15"/>
  <c r="P49" i="15"/>
  <c r="Q37" i="15"/>
  <c r="P37" i="15"/>
  <c r="B37" i="15" s="1"/>
  <c r="Q44" i="15"/>
  <c r="P44" i="15"/>
  <c r="B44" i="15" s="1"/>
  <c r="P30" i="15"/>
  <c r="O30" i="15" s="1"/>
  <c r="P32" i="15"/>
  <c r="O32" i="15" s="1"/>
  <c r="Q48" i="15"/>
  <c r="P48" i="15"/>
  <c r="Q23" i="15"/>
  <c r="P23" i="15"/>
  <c r="O23" i="15" s="1"/>
  <c r="Q45" i="15"/>
  <c r="P45" i="15"/>
  <c r="Q27" i="15"/>
  <c r="P27" i="15"/>
  <c r="O27" i="15" s="1"/>
  <c r="Q7" i="15"/>
  <c r="P7" i="15"/>
  <c r="O7" i="15" s="1"/>
  <c r="Q3" i="15"/>
  <c r="P3" i="15"/>
  <c r="O3" i="15" s="1"/>
  <c r="Q13" i="15"/>
  <c r="P13" i="15"/>
  <c r="O13" i="15" s="1"/>
  <c r="Q8" i="15"/>
  <c r="P8" i="15"/>
  <c r="O8" i="15" s="1"/>
  <c r="Q22" i="15"/>
  <c r="P22" i="15"/>
  <c r="O22" i="15" s="1"/>
  <c r="Q10" i="15"/>
  <c r="P10" i="15"/>
  <c r="O10" i="15" s="1"/>
  <c r="Q15" i="15"/>
  <c r="P15" i="15"/>
  <c r="O15" i="15" s="1"/>
  <c r="Q24" i="15"/>
  <c r="P24" i="15"/>
  <c r="O24" i="15" s="1"/>
  <c r="Q6" i="15"/>
  <c r="P6" i="15"/>
  <c r="O6" i="15" s="1"/>
  <c r="Q26" i="15"/>
  <c r="P26" i="15"/>
  <c r="O26" i="15" s="1"/>
  <c r="Q20" i="15"/>
  <c r="P20" i="15"/>
  <c r="O20" i="15" s="1"/>
  <c r="Q17" i="15"/>
  <c r="P17" i="15"/>
  <c r="O17" i="15" s="1"/>
  <c r="P34" i="15"/>
  <c r="O34" i="15" s="1"/>
  <c r="P31" i="15"/>
  <c r="O31" i="15" s="1"/>
  <c r="Q9" i="15"/>
  <c r="P9" i="15"/>
  <c r="O9" i="15" s="1"/>
  <c r="Q29" i="15"/>
  <c r="P29" i="15"/>
  <c r="O29" i="15" s="1"/>
  <c r="Q18" i="15"/>
  <c r="P18" i="15"/>
  <c r="O18" i="15" s="1"/>
  <c r="Q14" i="15"/>
  <c r="P14" i="15"/>
  <c r="O14" i="15" s="1"/>
  <c r="Q73" i="13"/>
  <c r="P73" i="13"/>
  <c r="O73" i="13" s="1"/>
  <c r="Q72" i="13"/>
  <c r="P72" i="13"/>
  <c r="O72" i="13" s="1"/>
  <c r="Q71" i="13"/>
  <c r="P71" i="13"/>
  <c r="O71" i="13" s="1"/>
  <c r="Q70" i="13"/>
  <c r="P70" i="13"/>
  <c r="B70" i="13" s="1"/>
  <c r="Q69" i="13"/>
  <c r="P69" i="13"/>
  <c r="B69" i="13" s="1"/>
  <c r="Q68" i="13"/>
  <c r="P68" i="13"/>
  <c r="O68" i="13" s="1"/>
  <c r="Q67" i="13"/>
  <c r="P67" i="13"/>
  <c r="O67" i="13" s="1"/>
  <c r="Q39" i="13"/>
  <c r="P53" i="13"/>
  <c r="Q20" i="13"/>
  <c r="P20" i="13"/>
  <c r="O20" i="13" s="1"/>
  <c r="Q64" i="13"/>
  <c r="P64" i="13"/>
  <c r="B64" i="13" s="1"/>
  <c r="P42" i="13"/>
  <c r="O42" i="13" s="1"/>
  <c r="P40" i="13"/>
  <c r="O40" i="13" s="1"/>
  <c r="Q34" i="13"/>
  <c r="P11" i="13"/>
  <c r="O11" i="13" s="1"/>
  <c r="Q59" i="13"/>
  <c r="P35" i="13"/>
  <c r="O35" i="13" s="1"/>
  <c r="Q53" i="13"/>
  <c r="P30" i="13"/>
  <c r="O30" i="13" s="1"/>
  <c r="Q65" i="13"/>
  <c r="P65" i="13"/>
  <c r="B65" i="13" s="1"/>
  <c r="Q58" i="13"/>
  <c r="P58" i="13"/>
  <c r="Q5" i="13"/>
  <c r="P13" i="13"/>
  <c r="O13" i="13" s="1"/>
  <c r="Q26" i="13"/>
  <c r="P34" i="13"/>
  <c r="O34" i="13" s="1"/>
  <c r="Q56" i="13"/>
  <c r="P36" i="13"/>
  <c r="O36" i="13" s="1"/>
  <c r="Q43" i="13"/>
  <c r="P43" i="13"/>
  <c r="O43" i="13" s="1"/>
  <c r="P12" i="13"/>
  <c r="O12" i="13" s="1"/>
  <c r="Q14" i="13"/>
  <c r="P44" i="13"/>
  <c r="O44" i="13" s="1"/>
  <c r="P48" i="13"/>
  <c r="O48" i="13" s="1"/>
  <c r="Q55" i="13"/>
  <c r="P55" i="13"/>
  <c r="Q29" i="13"/>
  <c r="P47" i="13"/>
  <c r="O47" i="13" s="1"/>
  <c r="Q9" i="13"/>
  <c r="P9" i="13"/>
  <c r="O9" i="13" s="1"/>
  <c r="Q61" i="13"/>
  <c r="P61" i="13"/>
  <c r="Q24" i="13"/>
  <c r="P28" i="13"/>
  <c r="O28" i="13" s="1"/>
  <c r="Q32" i="13"/>
  <c r="P45" i="13"/>
  <c r="O45" i="13" s="1"/>
  <c r="Q63" i="13"/>
  <c r="P63" i="13"/>
  <c r="Q11" i="13"/>
  <c r="P8" i="13"/>
  <c r="O8" i="13" s="1"/>
  <c r="Q8" i="13"/>
  <c r="P31" i="13"/>
  <c r="O31" i="13" s="1"/>
  <c r="Q40" i="13"/>
  <c r="P57" i="13"/>
  <c r="Q37" i="13"/>
  <c r="P37" i="13"/>
  <c r="O37" i="13" s="1"/>
  <c r="P59" i="13"/>
  <c r="P46" i="13"/>
  <c r="O46" i="13" s="1"/>
  <c r="Q17" i="13"/>
  <c r="P27" i="13"/>
  <c r="O27" i="13" s="1"/>
  <c r="Q19" i="13"/>
  <c r="P3" i="13"/>
  <c r="O3" i="13" s="1"/>
  <c r="Q36" i="13"/>
  <c r="P26" i="13"/>
  <c r="O26" i="13" s="1"/>
  <c r="Q15" i="13"/>
  <c r="P21" i="13"/>
  <c r="O21" i="13" s="1"/>
  <c r="Q66" i="13"/>
  <c r="P66" i="13"/>
  <c r="P49" i="13"/>
  <c r="O49" i="13" s="1"/>
  <c r="Q41" i="13"/>
  <c r="P41" i="13"/>
  <c r="O41" i="13" s="1"/>
  <c r="Q51" i="13"/>
  <c r="P51" i="13"/>
  <c r="B51" i="13" s="1"/>
  <c r="Q38" i="13"/>
  <c r="P16" i="13"/>
  <c r="O16" i="13" s="1"/>
  <c r="Q25" i="13"/>
  <c r="P33" i="13"/>
  <c r="O33" i="13" s="1"/>
  <c r="Q52" i="13"/>
  <c r="P52" i="13"/>
  <c r="B52" i="13" s="1"/>
  <c r="Q35" i="13"/>
  <c r="P38" i="13"/>
  <c r="O38" i="13" s="1"/>
  <c r="Q57" i="13"/>
  <c r="P14" i="13"/>
  <c r="O14" i="13" s="1"/>
  <c r="Q21" i="13"/>
  <c r="P39" i="13"/>
  <c r="O39" i="13" s="1"/>
  <c r="Q22" i="13"/>
  <c r="P6" i="13"/>
  <c r="O6" i="13" s="1"/>
  <c r="Q6" i="13"/>
  <c r="P22" i="13"/>
  <c r="O22" i="13" s="1"/>
  <c r="Q31" i="13"/>
  <c r="P25" i="13"/>
  <c r="O25" i="13" s="1"/>
  <c r="Q62" i="13"/>
  <c r="P62" i="13"/>
  <c r="Q23" i="13"/>
  <c r="P23" i="13"/>
  <c r="O23" i="13" s="1"/>
  <c r="Q33" i="13"/>
  <c r="P15" i="13"/>
  <c r="O15" i="13" s="1"/>
  <c r="Q27" i="13"/>
  <c r="P18" i="13"/>
  <c r="O18" i="13" s="1"/>
  <c r="Q54" i="13"/>
  <c r="P54" i="13"/>
  <c r="Q50" i="13"/>
  <c r="P50" i="13"/>
  <c r="B50" i="13" s="1"/>
  <c r="Q12" i="13"/>
  <c r="P29" i="13"/>
  <c r="O29" i="13" s="1"/>
  <c r="Q18" i="13"/>
  <c r="P56" i="13"/>
  <c r="Q60" i="13"/>
  <c r="P60" i="13"/>
  <c r="Q13" i="13"/>
  <c r="P24" i="13"/>
  <c r="O24" i="13" s="1"/>
  <c r="Q10" i="13"/>
  <c r="P32" i="13"/>
  <c r="O32" i="13" s="1"/>
  <c r="Q30" i="13"/>
  <c r="P19" i="13"/>
  <c r="O19" i="13" s="1"/>
  <c r="Q4" i="13"/>
  <c r="P7" i="13"/>
  <c r="O7" i="13" s="1"/>
  <c r="Q3" i="13"/>
  <c r="P5" i="13"/>
  <c r="O5" i="13" s="1"/>
  <c r="Q16" i="13"/>
  <c r="P10" i="13"/>
  <c r="O10" i="13" s="1"/>
  <c r="Q28" i="13"/>
  <c r="P17" i="13"/>
  <c r="O17" i="13" s="1"/>
  <c r="Q7" i="13"/>
  <c r="P4" i="13"/>
  <c r="O4" i="13" s="1"/>
  <c r="Q60" i="11"/>
  <c r="P60" i="11"/>
  <c r="O60" i="11" s="1"/>
  <c r="Q59" i="11"/>
  <c r="P59" i="11"/>
  <c r="O59" i="11" s="1"/>
  <c r="Q58" i="11"/>
  <c r="P58" i="11"/>
  <c r="O58" i="11" s="1"/>
  <c r="Q57" i="11"/>
  <c r="P57" i="11"/>
  <c r="B57" i="11" s="1"/>
  <c r="Q56" i="11"/>
  <c r="P56" i="11"/>
  <c r="O56" i="11" s="1"/>
  <c r="Q55" i="11"/>
  <c r="P55" i="11"/>
  <c r="O55" i="11" s="1"/>
  <c r="Q54" i="11"/>
  <c r="P54" i="11"/>
  <c r="O54" i="11" s="1"/>
  <c r="Q53" i="11"/>
  <c r="P53" i="11"/>
  <c r="B53" i="11" s="1"/>
  <c r="Q52" i="11"/>
  <c r="P52" i="11"/>
  <c r="O52" i="11" s="1"/>
  <c r="Q51" i="11"/>
  <c r="P51" i="11"/>
  <c r="O51" i="11" s="1"/>
  <c r="Q49" i="11"/>
  <c r="P49" i="11"/>
  <c r="O49" i="11" s="1"/>
  <c r="Q44" i="11"/>
  <c r="P44" i="11"/>
  <c r="O44" i="11" s="1"/>
  <c r="Q45" i="11"/>
  <c r="P45" i="11"/>
  <c r="O45" i="11" s="1"/>
  <c r="Q47" i="11"/>
  <c r="P47" i="11"/>
  <c r="O47" i="11" s="1"/>
  <c r="Q10" i="11"/>
  <c r="P10" i="11"/>
  <c r="O10" i="11" s="1"/>
  <c r="Q39" i="11"/>
  <c r="P39" i="11"/>
  <c r="B39" i="11" s="1"/>
  <c r="Q5" i="11"/>
  <c r="P5" i="11"/>
  <c r="O5" i="11" s="1"/>
  <c r="Q24" i="11"/>
  <c r="P24" i="11"/>
  <c r="O24" i="11" s="1"/>
  <c r="Q18" i="11"/>
  <c r="P18" i="11"/>
  <c r="O18" i="11" s="1"/>
  <c r="Q40" i="11"/>
  <c r="P40" i="11"/>
  <c r="Q43" i="11"/>
  <c r="P43" i="11"/>
  <c r="O43" i="11" s="1"/>
  <c r="Q29" i="11"/>
  <c r="P29" i="11"/>
  <c r="O29" i="11" s="1"/>
  <c r="P31" i="11"/>
  <c r="O31" i="11" s="1"/>
  <c r="Q26" i="11"/>
  <c r="P26" i="11"/>
  <c r="O26" i="11" s="1"/>
  <c r="Q46" i="11"/>
  <c r="P46" i="11"/>
  <c r="O46" i="11" s="1"/>
  <c r="Q35" i="11"/>
  <c r="P35" i="11"/>
  <c r="Q30" i="11"/>
  <c r="P30" i="11"/>
  <c r="O30" i="11" s="1"/>
  <c r="Q15" i="11"/>
  <c r="P15" i="11"/>
  <c r="O15" i="11" s="1"/>
  <c r="Q33" i="11"/>
  <c r="P33" i="11"/>
  <c r="Q4" i="11"/>
  <c r="P4" i="11"/>
  <c r="O4" i="11" s="1"/>
  <c r="Q48" i="11"/>
  <c r="P48" i="11"/>
  <c r="O48" i="11" s="1"/>
  <c r="Q21" i="11"/>
  <c r="P21" i="11"/>
  <c r="O21" i="11" s="1"/>
  <c r="Q9" i="11"/>
  <c r="P9" i="11"/>
  <c r="O9" i="11" s="1"/>
  <c r="Q27" i="11"/>
  <c r="P27" i="11"/>
  <c r="O27" i="11" s="1"/>
  <c r="Q7" i="11"/>
  <c r="P7" i="11"/>
  <c r="O7" i="11" s="1"/>
  <c r="Q37" i="11"/>
  <c r="P37" i="11"/>
  <c r="Q41" i="11"/>
  <c r="P41" i="11"/>
  <c r="Q34" i="11"/>
  <c r="P34" i="11"/>
  <c r="Q25" i="11"/>
  <c r="P25" i="11"/>
  <c r="O25" i="11" s="1"/>
  <c r="P14" i="11"/>
  <c r="O14" i="11" s="1"/>
  <c r="Q42" i="11"/>
  <c r="P42" i="11"/>
  <c r="Q28" i="11"/>
  <c r="P28" i="11"/>
  <c r="O28" i="11" s="1"/>
  <c r="Q23" i="11"/>
  <c r="P23" i="11"/>
  <c r="O23" i="11" s="1"/>
  <c r="Q8" i="11"/>
  <c r="P8" i="11"/>
  <c r="O8" i="11" s="1"/>
  <c r="Q22" i="11"/>
  <c r="P22" i="11"/>
  <c r="O22" i="11" s="1"/>
  <c r="Q3" i="11"/>
  <c r="P3" i="11"/>
  <c r="O3" i="11" s="1"/>
  <c r="P32" i="11"/>
  <c r="Q50" i="11"/>
  <c r="P50" i="11"/>
  <c r="B50" i="11" s="1"/>
  <c r="Q38" i="11"/>
  <c r="P38" i="11"/>
  <c r="Q20" i="11"/>
  <c r="P20" i="11"/>
  <c r="O20" i="11" s="1"/>
  <c r="Q36" i="11"/>
  <c r="P36" i="11"/>
  <c r="Q6" i="11"/>
  <c r="P6" i="11"/>
  <c r="O6" i="11" s="1"/>
  <c r="Q11" i="11"/>
  <c r="P11" i="11"/>
  <c r="O11" i="11" s="1"/>
  <c r="Q12" i="11"/>
  <c r="P12" i="11"/>
  <c r="O12" i="11" s="1"/>
  <c r="Q17" i="11"/>
  <c r="P17" i="11"/>
  <c r="O17" i="11" s="1"/>
  <c r="Q13" i="11"/>
  <c r="P13" i="11"/>
  <c r="O13" i="11" s="1"/>
  <c r="Q19" i="11"/>
  <c r="P19" i="11"/>
  <c r="O19" i="11" s="1"/>
  <c r="Q16" i="11"/>
  <c r="P16" i="11"/>
  <c r="O16" i="11" s="1"/>
  <c r="Q77" i="9"/>
  <c r="P77" i="9"/>
  <c r="O77" i="9" s="1"/>
  <c r="Q76" i="9"/>
  <c r="P76" i="9"/>
  <c r="O76" i="9" s="1"/>
  <c r="Q75" i="9"/>
  <c r="P75" i="9"/>
  <c r="O75" i="9" s="1"/>
  <c r="Q74" i="9"/>
  <c r="P74" i="9"/>
  <c r="O74" i="9" s="1"/>
  <c r="Q73" i="9"/>
  <c r="P73" i="9"/>
  <c r="O73" i="9" s="1"/>
  <c r="Q72" i="9"/>
  <c r="P72" i="9"/>
  <c r="O72" i="9" s="1"/>
  <c r="Q71" i="9"/>
  <c r="P71" i="9"/>
  <c r="O71" i="9" s="1"/>
  <c r="Q70" i="9"/>
  <c r="P70" i="9"/>
  <c r="O70" i="9" s="1"/>
  <c r="Q69" i="9"/>
  <c r="P69" i="9"/>
  <c r="O69" i="9" s="1"/>
  <c r="Q68" i="9"/>
  <c r="P68" i="9"/>
  <c r="B68" i="9" s="1"/>
  <c r="Q67" i="9"/>
  <c r="P67" i="9"/>
  <c r="O67" i="9" s="1"/>
  <c r="P41" i="9"/>
  <c r="O41" i="9" s="1"/>
  <c r="Q21" i="9"/>
  <c r="P21" i="9"/>
  <c r="O21" i="9" s="1"/>
  <c r="Q30" i="9"/>
  <c r="P30" i="9"/>
  <c r="O30" i="9" s="1"/>
  <c r="Q9" i="9"/>
  <c r="P9" i="9"/>
  <c r="O9" i="9" s="1"/>
  <c r="Q27" i="9"/>
  <c r="P27" i="9"/>
  <c r="O27" i="9" s="1"/>
  <c r="Q19" i="9"/>
  <c r="P19" i="9"/>
  <c r="O19" i="9" s="1"/>
  <c r="Q52" i="9"/>
  <c r="P52" i="9"/>
  <c r="Q61" i="9"/>
  <c r="P61" i="9"/>
  <c r="O61" i="9" s="1"/>
  <c r="Q20" i="9"/>
  <c r="P20" i="9"/>
  <c r="O20" i="9" s="1"/>
  <c r="Q6" i="9"/>
  <c r="P6" i="9"/>
  <c r="O6" i="9" s="1"/>
  <c r="P43" i="9"/>
  <c r="O43" i="9" s="1"/>
  <c r="Q24" i="9"/>
  <c r="P24" i="9"/>
  <c r="O24" i="9" s="1"/>
  <c r="Q60" i="9"/>
  <c r="P60" i="9"/>
  <c r="O60" i="9" s="1"/>
  <c r="Q28" i="9"/>
  <c r="P28" i="9"/>
  <c r="O28" i="9" s="1"/>
  <c r="Q35" i="9"/>
  <c r="P35" i="9"/>
  <c r="O35" i="9" s="1"/>
  <c r="Q45" i="9"/>
  <c r="P45" i="9"/>
  <c r="B45" i="9" s="1"/>
  <c r="Q56" i="9"/>
  <c r="P56" i="9"/>
  <c r="O56" i="9" s="1"/>
  <c r="Q65" i="9"/>
  <c r="P65" i="9"/>
  <c r="O65" i="9" s="1"/>
  <c r="Q18" i="9"/>
  <c r="P18" i="9"/>
  <c r="O18" i="9" s="1"/>
  <c r="Q36" i="9"/>
  <c r="P36" i="9"/>
  <c r="O36" i="9" s="1"/>
  <c r="P40" i="9"/>
  <c r="O40" i="9" s="1"/>
  <c r="Q22" i="9"/>
  <c r="P22" i="9"/>
  <c r="O22" i="9" s="1"/>
  <c r="P42" i="9"/>
  <c r="O42" i="9" s="1"/>
  <c r="Q57" i="9"/>
  <c r="P57" i="9"/>
  <c r="O57" i="9" s="1"/>
  <c r="Q49" i="9"/>
  <c r="P49" i="9"/>
  <c r="Q8" i="9"/>
  <c r="P8" i="9"/>
  <c r="O8" i="9" s="1"/>
  <c r="Q54" i="9"/>
  <c r="P54" i="9"/>
  <c r="O54" i="9" s="1"/>
  <c r="Q51" i="9"/>
  <c r="P51" i="9"/>
  <c r="B51" i="9" s="1"/>
  <c r="P38" i="9"/>
  <c r="O38" i="9" s="1"/>
  <c r="Q15" i="9"/>
  <c r="P15" i="9"/>
  <c r="O15" i="9" s="1"/>
  <c r="Q58" i="9"/>
  <c r="P58" i="9"/>
  <c r="O58" i="9" s="1"/>
  <c r="Q25" i="9"/>
  <c r="P25" i="9"/>
  <c r="O25" i="9" s="1"/>
  <c r="Q64" i="9"/>
  <c r="P64" i="9"/>
  <c r="O64" i="9" s="1"/>
  <c r="Q55" i="9"/>
  <c r="P55" i="9"/>
  <c r="O55" i="9" s="1"/>
  <c r="Q23" i="9"/>
  <c r="P23" i="9"/>
  <c r="O23" i="9" s="1"/>
  <c r="Q33" i="9"/>
  <c r="P33" i="9"/>
  <c r="O33" i="9" s="1"/>
  <c r="Q16" i="9"/>
  <c r="P16" i="9"/>
  <c r="O16" i="9" s="1"/>
  <c r="Q50" i="9"/>
  <c r="P50" i="9"/>
  <c r="B50" i="9" s="1"/>
  <c r="Q62" i="9"/>
  <c r="P62" i="9"/>
  <c r="O62" i="9" s="1"/>
  <c r="Q47" i="9"/>
  <c r="P47" i="9"/>
  <c r="P44" i="9"/>
  <c r="O44" i="9" s="1"/>
  <c r="Q48" i="9"/>
  <c r="P48" i="9"/>
  <c r="Q11" i="9"/>
  <c r="P11" i="9"/>
  <c r="O11" i="9" s="1"/>
  <c r="Q14" i="9"/>
  <c r="P14" i="9"/>
  <c r="O14" i="9" s="1"/>
  <c r="Q59" i="9"/>
  <c r="P59" i="9"/>
  <c r="O59" i="9" s="1"/>
  <c r="Q66" i="9"/>
  <c r="P66" i="9"/>
  <c r="O66" i="9" s="1"/>
  <c r="Q63" i="9"/>
  <c r="P63" i="9"/>
  <c r="O63" i="9" s="1"/>
  <c r="P37" i="9"/>
  <c r="O37" i="9" s="1"/>
  <c r="Q10" i="9"/>
  <c r="P10" i="9"/>
  <c r="O10" i="9" s="1"/>
  <c r="Q13" i="9"/>
  <c r="P13" i="9"/>
  <c r="O13" i="9" s="1"/>
  <c r="P39" i="9"/>
  <c r="O39" i="9" s="1"/>
  <c r="P34" i="9"/>
  <c r="O34" i="9" s="1"/>
  <c r="Q53" i="9"/>
  <c r="P53" i="9"/>
  <c r="B53" i="9" s="1"/>
  <c r="Q12" i="9"/>
  <c r="P12" i="9"/>
  <c r="O12" i="9" s="1"/>
  <c r="Q5" i="9"/>
  <c r="P5" i="9"/>
  <c r="O5" i="9" s="1"/>
  <c r="Q17" i="9"/>
  <c r="P17" i="9"/>
  <c r="O17" i="9" s="1"/>
  <c r="Q29" i="9"/>
  <c r="P29" i="9"/>
  <c r="O29" i="9" s="1"/>
  <c r="Q7" i="9"/>
  <c r="P7" i="9"/>
  <c r="O7" i="9" s="1"/>
  <c r="Q46" i="9"/>
  <c r="P46" i="9"/>
  <c r="B46" i="9" s="1"/>
  <c r="Q3" i="9"/>
  <c r="P3" i="9"/>
  <c r="O3" i="9" s="1"/>
  <c r="Q31" i="9"/>
  <c r="P31" i="9"/>
  <c r="O31" i="9" s="1"/>
  <c r="Q26" i="9"/>
  <c r="P26" i="9"/>
  <c r="O26" i="9" s="1"/>
  <c r="Q32" i="9"/>
  <c r="P32" i="9"/>
  <c r="O32" i="9" s="1"/>
  <c r="Q4" i="9"/>
  <c r="P4" i="9"/>
  <c r="O4" i="9" s="1"/>
  <c r="Q50" i="7"/>
  <c r="P50" i="7"/>
  <c r="O50" i="7" s="1"/>
  <c r="Q49" i="7"/>
  <c r="P49" i="7"/>
  <c r="O49" i="7" s="1"/>
  <c r="Q48" i="7"/>
  <c r="P48" i="7"/>
  <c r="O48" i="7" s="1"/>
  <c r="Q47" i="7"/>
  <c r="P47" i="7"/>
  <c r="O47" i="7" s="1"/>
  <c r="Q46" i="7"/>
  <c r="P46" i="7"/>
  <c r="O46" i="7" s="1"/>
  <c r="Q45" i="7"/>
  <c r="P45" i="7"/>
  <c r="O45" i="7" s="1"/>
  <c r="Q44" i="7"/>
  <c r="P44" i="7"/>
  <c r="O44" i="7" s="1"/>
  <c r="Q43" i="7"/>
  <c r="P43" i="7"/>
  <c r="O43" i="7" s="1"/>
  <c r="Q42" i="7"/>
  <c r="P42" i="7"/>
  <c r="O42" i="7" s="1"/>
  <c r="Q41" i="7"/>
  <c r="P41" i="7"/>
  <c r="O41" i="7" s="1"/>
  <c r="Q39" i="7"/>
  <c r="P39" i="7"/>
  <c r="O39" i="7" s="1"/>
  <c r="Q37" i="7"/>
  <c r="P37" i="7"/>
  <c r="O37" i="7" s="1"/>
  <c r="Q32" i="7"/>
  <c r="P32" i="7"/>
  <c r="O32" i="7" s="1"/>
  <c r="Q40" i="7"/>
  <c r="P40" i="7"/>
  <c r="O40" i="7" s="1"/>
  <c r="Q36" i="7"/>
  <c r="P36" i="7"/>
  <c r="O36" i="7" s="1"/>
  <c r="Q35" i="7"/>
  <c r="P35" i="7"/>
  <c r="B35" i="7" s="1"/>
  <c r="Q27" i="7"/>
  <c r="P27" i="7"/>
  <c r="O27" i="7" s="1"/>
  <c r="Q15" i="7"/>
  <c r="P15" i="7"/>
  <c r="O15" i="7" s="1"/>
  <c r="Q20" i="7"/>
  <c r="P20" i="7"/>
  <c r="O20" i="7" s="1"/>
  <c r="Q5" i="7"/>
  <c r="P5" i="7"/>
  <c r="O5" i="7" s="1"/>
  <c r="Q13" i="7"/>
  <c r="P13" i="7"/>
  <c r="Q7" i="7"/>
  <c r="P7" i="7"/>
  <c r="O7" i="7" s="1"/>
  <c r="P21" i="7"/>
  <c r="Q34" i="7"/>
  <c r="P34" i="7"/>
  <c r="O34" i="7" s="1"/>
  <c r="Q14" i="7"/>
  <c r="P14" i="7"/>
  <c r="O14" i="7" s="1"/>
  <c r="Q9" i="7"/>
  <c r="P9" i="7"/>
  <c r="O9" i="7" s="1"/>
  <c r="Q38" i="7"/>
  <c r="P38" i="7"/>
  <c r="O38" i="7" s="1"/>
  <c r="Q28" i="7"/>
  <c r="P28" i="7"/>
  <c r="O28" i="7" s="1"/>
  <c r="Q31" i="7"/>
  <c r="P31" i="7"/>
  <c r="O31" i="7" s="1"/>
  <c r="Q23" i="7"/>
  <c r="P23" i="7"/>
  <c r="Q8" i="7"/>
  <c r="P8" i="7"/>
  <c r="Q33" i="7"/>
  <c r="P33" i="7"/>
  <c r="O33" i="7" s="1"/>
  <c r="Q25" i="7"/>
  <c r="P25" i="7"/>
  <c r="B25" i="7" s="1"/>
  <c r="Q16" i="7"/>
  <c r="P16" i="7"/>
  <c r="O16" i="7" s="1"/>
  <c r="Q18" i="7"/>
  <c r="P18" i="7"/>
  <c r="Q30" i="7"/>
  <c r="P30" i="7"/>
  <c r="B30" i="7" s="1"/>
  <c r="Q12" i="7"/>
  <c r="P12" i="7"/>
  <c r="Q24" i="7"/>
  <c r="P24" i="7"/>
  <c r="O24" i="7" s="1"/>
  <c r="Q29" i="7"/>
  <c r="P29" i="7"/>
  <c r="B29" i="7" s="1"/>
  <c r="Q22" i="7"/>
  <c r="P22" i="7"/>
  <c r="B22" i="7" s="1"/>
  <c r="Q6" i="7"/>
  <c r="P6" i="7"/>
  <c r="Q26" i="7"/>
  <c r="P26" i="7"/>
  <c r="O26" i="7" s="1"/>
  <c r="Q4" i="7"/>
  <c r="P4" i="7"/>
  <c r="Q17" i="7"/>
  <c r="P17" i="7"/>
  <c r="Q19" i="7"/>
  <c r="P19" i="7"/>
  <c r="O19" i="7" s="1"/>
  <c r="Q10" i="7"/>
  <c r="P10" i="7"/>
  <c r="P3" i="7"/>
  <c r="Q11" i="7"/>
  <c r="P11" i="7"/>
  <c r="O11" i="7" s="1"/>
  <c r="Q70" i="5"/>
  <c r="Q69" i="5"/>
  <c r="Q68" i="5"/>
  <c r="Q67" i="5"/>
  <c r="Q66" i="5"/>
  <c r="Q65" i="5"/>
  <c r="Q64" i="5"/>
  <c r="Q63" i="5"/>
  <c r="Q62" i="5"/>
  <c r="Q10" i="5"/>
  <c r="Q22" i="5"/>
  <c r="Q54" i="5"/>
  <c r="Q38" i="5"/>
  <c r="Q61" i="5"/>
  <c r="Q17" i="5"/>
  <c r="Q60" i="5"/>
  <c r="Q59" i="5"/>
  <c r="Q16" i="5"/>
  <c r="Q58" i="5"/>
  <c r="Q13" i="5"/>
  <c r="Q57" i="5"/>
  <c r="Q9" i="5"/>
  <c r="Q11" i="5"/>
  <c r="Q7" i="5"/>
  <c r="Q26" i="5"/>
  <c r="Q56" i="5"/>
  <c r="Q36" i="5"/>
  <c r="Q55" i="5"/>
  <c r="Q12" i="5"/>
  <c r="Q52" i="5"/>
  <c r="Q8" i="5"/>
  <c r="Q37" i="5"/>
  <c r="Q49" i="5"/>
  <c r="Q46" i="5"/>
  <c r="Q41" i="5"/>
  <c r="Q25" i="5"/>
  <c r="Q51" i="5"/>
  <c r="Q20" i="5"/>
  <c r="Q50" i="5"/>
  <c r="Q5" i="5"/>
  <c r="Q21" i="5"/>
  <c r="Q34" i="5"/>
  <c r="Q40" i="5"/>
  <c r="Q48" i="5"/>
  <c r="Q23" i="5"/>
  <c r="Q44" i="5"/>
  <c r="Q45" i="5"/>
  <c r="Q4" i="5"/>
  <c r="Q47" i="5"/>
  <c r="Q42" i="5"/>
  <c r="Q43" i="5"/>
  <c r="Q6" i="5"/>
  <c r="Q14" i="5"/>
  <c r="Q53" i="5"/>
  <c r="Q35" i="5"/>
  <c r="Q39" i="5"/>
  <c r="Q18" i="5"/>
  <c r="Q24" i="5"/>
  <c r="Q15" i="5"/>
  <c r="Q19" i="5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3" i="3"/>
  <c r="Q4" i="3"/>
  <c r="Q21" i="3"/>
  <c r="Q19" i="3"/>
  <c r="Q20" i="3"/>
  <c r="Q15" i="3"/>
  <c r="Q12" i="3"/>
  <c r="Q13" i="3"/>
  <c r="Q5" i="3"/>
  <c r="Q22" i="3"/>
  <c r="Q7" i="3"/>
  <c r="Q17" i="3"/>
  <c r="Q18" i="3"/>
  <c r="Q16" i="3"/>
  <c r="Q8" i="3"/>
  <c r="Q14" i="3"/>
  <c r="Q6" i="3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15" i="1"/>
  <c r="Q5" i="1"/>
  <c r="Q9" i="1"/>
  <c r="Q7" i="1"/>
  <c r="Q25" i="1"/>
  <c r="Q18" i="1"/>
  <c r="Q22" i="1"/>
  <c r="Q26" i="1"/>
  <c r="Q21" i="1"/>
  <c r="Q24" i="1"/>
  <c r="Q20" i="1"/>
  <c r="Q27" i="1"/>
  <c r="Q23" i="1"/>
  <c r="Q19" i="1"/>
  <c r="Q3" i="1"/>
  <c r="Q14" i="1"/>
  <c r="Q16" i="1"/>
  <c r="Q17" i="1"/>
  <c r="Q10" i="1"/>
  <c r="Q8" i="1"/>
  <c r="Q4" i="1"/>
  <c r="Q6" i="1"/>
  <c r="O34" i="11" l="1"/>
  <c r="B34" i="11"/>
  <c r="O37" i="11"/>
  <c r="B37" i="11"/>
  <c r="O35" i="11"/>
  <c r="B35" i="11"/>
  <c r="O40" i="11"/>
  <c r="B40" i="11"/>
  <c r="O36" i="11"/>
  <c r="B36" i="11"/>
  <c r="O38" i="11"/>
  <c r="B38" i="11"/>
  <c r="O32" i="11"/>
  <c r="O42" i="11"/>
  <c r="B42" i="11"/>
  <c r="O41" i="11"/>
  <c r="B41" i="11"/>
  <c r="O33" i="11"/>
  <c r="B33" i="11"/>
  <c r="O53" i="13"/>
  <c r="B53" i="13"/>
  <c r="O24" i="25"/>
  <c r="B24" i="25"/>
  <c r="O26" i="25"/>
  <c r="B26" i="25"/>
  <c r="O32" i="25"/>
  <c r="B32" i="25"/>
  <c r="O27" i="25"/>
  <c r="B27" i="25"/>
  <c r="O34" i="25"/>
  <c r="B34" i="25"/>
  <c r="O37" i="25"/>
  <c r="B37" i="25"/>
  <c r="O30" i="25"/>
  <c r="B30" i="25"/>
  <c r="O22" i="25"/>
  <c r="O31" i="25"/>
  <c r="B31" i="25"/>
  <c r="O28" i="25"/>
  <c r="B28" i="25"/>
  <c r="O23" i="25"/>
  <c r="B23" i="25"/>
  <c r="O25" i="25"/>
  <c r="B25" i="25"/>
  <c r="O10" i="7"/>
  <c r="O22" i="7"/>
  <c r="O23" i="7"/>
  <c r="B23" i="7"/>
  <c r="O21" i="7"/>
  <c r="O60" i="13"/>
  <c r="B60" i="13"/>
  <c r="O62" i="13"/>
  <c r="B62" i="13"/>
  <c r="O63" i="13"/>
  <c r="B63" i="13"/>
  <c r="O61" i="13"/>
  <c r="B61" i="13"/>
  <c r="O58" i="13"/>
  <c r="B58" i="13"/>
  <c r="O56" i="13"/>
  <c r="B56" i="13"/>
  <c r="O66" i="13"/>
  <c r="B66" i="13"/>
  <c r="O59" i="13"/>
  <c r="B59" i="13"/>
  <c r="O57" i="13"/>
  <c r="B57" i="13"/>
  <c r="O49" i="15"/>
  <c r="B49" i="15"/>
  <c r="O41" i="15"/>
  <c r="B41" i="15"/>
  <c r="O50" i="15"/>
  <c r="B50" i="15"/>
  <c r="O45" i="15"/>
  <c r="B45" i="15"/>
  <c r="O48" i="15"/>
  <c r="B48" i="15"/>
  <c r="O43" i="15"/>
  <c r="B43" i="15"/>
  <c r="O55" i="13"/>
  <c r="B55" i="13"/>
  <c r="O54" i="13"/>
  <c r="B54" i="13"/>
  <c r="O47" i="9"/>
  <c r="B47" i="9"/>
  <c r="O49" i="9"/>
  <c r="B49" i="9"/>
  <c r="O52" i="9"/>
  <c r="B52" i="9"/>
  <c r="O48" i="9"/>
  <c r="B48" i="9"/>
  <c r="O39" i="15"/>
  <c r="O38" i="15"/>
  <c r="O37" i="15"/>
  <c r="O52" i="13"/>
  <c r="O50" i="13"/>
  <c r="O13" i="7"/>
  <c r="B54" i="21"/>
  <c r="B58" i="21"/>
  <c r="B47" i="21"/>
  <c r="B55" i="21"/>
  <c r="B57" i="21"/>
  <c r="B46" i="21"/>
  <c r="B50" i="21"/>
  <c r="B62" i="21"/>
  <c r="U3" i="13"/>
  <c r="O58" i="17"/>
  <c r="B60" i="11"/>
  <c r="B56" i="11"/>
  <c r="B52" i="11"/>
  <c r="B50" i="7"/>
  <c r="B46" i="7"/>
  <c r="B42" i="7"/>
  <c r="B72" i="15"/>
  <c r="B68" i="15"/>
  <c r="B64" i="15"/>
  <c r="B60" i="15"/>
  <c r="B56" i="15"/>
  <c r="B52" i="15"/>
  <c r="B41" i="25"/>
  <c r="B60" i="21"/>
  <c r="B56" i="21"/>
  <c r="B52" i="21"/>
  <c r="B48" i="21"/>
  <c r="B72" i="13"/>
  <c r="B68" i="13"/>
  <c r="B74" i="9"/>
  <c r="B70" i="9"/>
  <c r="B59" i="11"/>
  <c r="B55" i="11"/>
  <c r="B51" i="11"/>
  <c r="B49" i="7"/>
  <c r="B45" i="7"/>
  <c r="B41" i="7"/>
  <c r="B71" i="15"/>
  <c r="B63" i="15"/>
  <c r="B40" i="25"/>
  <c r="B59" i="21"/>
  <c r="B51" i="21"/>
  <c r="B78" i="15"/>
  <c r="B74" i="15"/>
  <c r="B71" i="13"/>
  <c r="B67" i="13"/>
  <c r="B77" i="9"/>
  <c r="B73" i="9"/>
  <c r="B69" i="9"/>
  <c r="B58" i="11"/>
  <c r="B54" i="11"/>
  <c r="B48" i="7"/>
  <c r="B44" i="7"/>
  <c r="B70" i="15"/>
  <c r="B66" i="15"/>
  <c r="B58" i="15"/>
  <c r="B54" i="15"/>
  <c r="B39" i="25"/>
  <c r="B81" i="15"/>
  <c r="B73" i="15"/>
  <c r="B76" i="9"/>
  <c r="B72" i="9"/>
  <c r="B47" i="7"/>
  <c r="B43" i="7"/>
  <c r="B69" i="15"/>
  <c r="B61" i="15"/>
  <c r="B57" i="15"/>
  <c r="B53" i="15"/>
  <c r="B38" i="25"/>
  <c r="B61" i="21"/>
  <c r="B53" i="21"/>
  <c r="B49" i="21"/>
  <c r="B76" i="17"/>
  <c r="B80" i="15"/>
  <c r="B76" i="15"/>
  <c r="B73" i="13"/>
  <c r="B75" i="9"/>
  <c r="B71" i="9"/>
  <c r="B67" i="9"/>
  <c r="B47" i="11"/>
  <c r="B43" i="11"/>
  <c r="B48" i="11"/>
  <c r="B44" i="11"/>
  <c r="B49" i="11"/>
  <c r="B45" i="11"/>
  <c r="B46" i="11"/>
  <c r="B54" i="9"/>
  <c r="B32" i="7"/>
  <c r="B61" i="9"/>
  <c r="B55" i="9"/>
  <c r="B62" i="9"/>
  <c r="B58" i="9"/>
  <c r="B63" i="9"/>
  <c r="B64" i="9"/>
  <c r="B59" i="9"/>
  <c r="B66" i="9"/>
  <c r="B65" i="9"/>
  <c r="B60" i="9"/>
  <c r="B56" i="9"/>
  <c r="B57" i="9"/>
  <c r="B39" i="7"/>
  <c r="B31" i="7"/>
  <c r="B24" i="7"/>
  <c r="B33" i="7"/>
  <c r="B34" i="7"/>
  <c r="B40" i="7"/>
  <c r="B37" i="7"/>
  <c r="B36" i="7"/>
  <c r="B27" i="7"/>
  <c r="B38" i="7"/>
  <c r="B26" i="7"/>
  <c r="B28" i="7"/>
  <c r="O29" i="25"/>
  <c r="O36" i="25"/>
  <c r="O35" i="25"/>
  <c r="O33" i="25"/>
  <c r="O57" i="17"/>
  <c r="O38" i="17"/>
  <c r="O64" i="17"/>
  <c r="O37" i="17"/>
  <c r="O55" i="17"/>
  <c r="O70" i="17"/>
  <c r="O33" i="17"/>
  <c r="O54" i="17"/>
  <c r="O4" i="17"/>
  <c r="O52" i="17"/>
  <c r="O11" i="17"/>
  <c r="O9" i="17"/>
  <c r="O26" i="17"/>
  <c r="O65" i="17"/>
  <c r="O56" i="17"/>
  <c r="O30" i="17"/>
  <c r="O20" i="17"/>
  <c r="O48" i="17"/>
  <c r="O23" i="17"/>
  <c r="O10" i="17"/>
  <c r="O53" i="17"/>
  <c r="O68" i="17"/>
  <c r="O75" i="17"/>
  <c r="O50" i="17"/>
  <c r="O31" i="17"/>
  <c r="O77" i="15"/>
  <c r="O79" i="15"/>
  <c r="O62" i="15"/>
  <c r="O44" i="15"/>
  <c r="O42" i="15"/>
  <c r="O40" i="15"/>
  <c r="O46" i="15"/>
  <c r="O47" i="15"/>
  <c r="O51" i="15"/>
  <c r="O55" i="15"/>
  <c r="O59" i="15"/>
  <c r="O65" i="15"/>
  <c r="O67" i="15"/>
  <c r="O75" i="15"/>
  <c r="O51" i="13"/>
  <c r="O65" i="13"/>
  <c r="O64" i="13"/>
  <c r="O70" i="13"/>
  <c r="O69" i="13"/>
  <c r="O50" i="11"/>
  <c r="O39" i="11"/>
  <c r="O53" i="11"/>
  <c r="O57" i="11"/>
  <c r="O68" i="9"/>
  <c r="O46" i="9"/>
  <c r="O53" i="9"/>
  <c r="O50" i="9"/>
  <c r="O51" i="9"/>
  <c r="O45" i="9"/>
  <c r="O35" i="7"/>
  <c r="O3" i="7"/>
  <c r="O4" i="7"/>
  <c r="O6" i="7"/>
  <c r="O29" i="7"/>
  <c r="O12" i="7"/>
  <c r="O18" i="7"/>
  <c r="O25" i="7"/>
  <c r="O8" i="7"/>
  <c r="O17" i="7"/>
  <c r="O30" i="7"/>
  <c r="P22" i="5"/>
  <c r="P27" i="5"/>
  <c r="O27" i="5" s="1"/>
  <c r="P54" i="5"/>
  <c r="B54" i="5" s="1"/>
  <c r="P38" i="5"/>
  <c r="B38" i="5" s="1"/>
  <c r="W51" i="17" l="1"/>
  <c r="O54" i="5"/>
  <c r="O38" i="5"/>
  <c r="O22" i="5"/>
  <c r="W64" i="26"/>
  <c r="U64" i="26"/>
  <c r="W63" i="26"/>
  <c r="U63" i="26"/>
  <c r="W62" i="26"/>
  <c r="U62" i="26"/>
  <c r="W58" i="26"/>
  <c r="U58" i="26"/>
  <c r="W57" i="26"/>
  <c r="U57" i="26"/>
  <c r="W56" i="26"/>
  <c r="U56" i="26"/>
  <c r="W55" i="26"/>
  <c r="U55" i="26"/>
  <c r="W54" i="26"/>
  <c r="U54" i="26"/>
  <c r="W53" i="26"/>
  <c r="U53" i="26"/>
  <c r="W52" i="26"/>
  <c r="U52" i="26"/>
  <c r="W50" i="26"/>
  <c r="U50" i="26"/>
  <c r="W49" i="26"/>
  <c r="U49" i="26"/>
  <c r="W48" i="26"/>
  <c r="U48" i="26"/>
  <c r="W47" i="26"/>
  <c r="U47" i="26"/>
  <c r="W46" i="26"/>
  <c r="U46" i="26"/>
  <c r="W45" i="26"/>
  <c r="U45" i="26"/>
  <c r="W44" i="26"/>
  <c r="U44" i="26"/>
  <c r="W43" i="26"/>
  <c r="U43" i="26"/>
  <c r="W42" i="26"/>
  <c r="U42" i="26"/>
  <c r="W40" i="26"/>
  <c r="U40" i="26"/>
  <c r="W39" i="26"/>
  <c r="U39" i="26"/>
  <c r="W38" i="26"/>
  <c r="U38" i="26"/>
  <c r="W37" i="26"/>
  <c r="U37" i="26"/>
  <c r="W35" i="26"/>
  <c r="U35" i="26"/>
  <c r="W33" i="26"/>
  <c r="U33" i="26"/>
  <c r="W32" i="26"/>
  <c r="U32" i="26"/>
  <c r="W31" i="26"/>
  <c r="U31" i="26"/>
  <c r="W30" i="26"/>
  <c r="U30" i="26"/>
  <c r="W29" i="26"/>
  <c r="U29" i="26"/>
  <c r="W28" i="26"/>
  <c r="U28" i="26"/>
  <c r="W27" i="26"/>
  <c r="U27" i="26"/>
  <c r="W26" i="26"/>
  <c r="U26" i="26"/>
  <c r="W25" i="26"/>
  <c r="U25" i="26"/>
  <c r="W24" i="26"/>
  <c r="U24" i="26"/>
  <c r="W23" i="26"/>
  <c r="U23" i="26"/>
  <c r="W22" i="26"/>
  <c r="U22" i="26"/>
  <c r="W21" i="26"/>
  <c r="U21" i="26"/>
  <c r="W19" i="26"/>
  <c r="U19" i="26"/>
  <c r="W18" i="26"/>
  <c r="U18" i="26"/>
  <c r="W17" i="26"/>
  <c r="U17" i="26"/>
  <c r="W16" i="26"/>
  <c r="U16" i="26"/>
  <c r="W15" i="26"/>
  <c r="U15" i="26"/>
  <c r="W14" i="26"/>
  <c r="U14" i="26"/>
  <c r="W13" i="26"/>
  <c r="U13" i="26"/>
  <c r="W12" i="26"/>
  <c r="U12" i="26"/>
  <c r="W11" i="26"/>
  <c r="U11" i="26"/>
  <c r="W9" i="26"/>
  <c r="U9" i="26"/>
  <c r="W7" i="26"/>
  <c r="U7" i="26"/>
  <c r="W5" i="26"/>
  <c r="U5" i="26"/>
  <c r="W4" i="26"/>
  <c r="U4" i="26"/>
  <c r="W63" i="25"/>
  <c r="U63" i="25"/>
  <c r="W62" i="25"/>
  <c r="U62" i="25"/>
  <c r="W58" i="25"/>
  <c r="U58" i="25"/>
  <c r="W57" i="25"/>
  <c r="U57" i="25"/>
  <c r="W56" i="25"/>
  <c r="U56" i="25"/>
  <c r="W55" i="25"/>
  <c r="U55" i="25"/>
  <c r="W54" i="25"/>
  <c r="U54" i="25"/>
  <c r="W53" i="25"/>
  <c r="U53" i="25"/>
  <c r="W52" i="25"/>
  <c r="U52" i="25"/>
  <c r="W51" i="25"/>
  <c r="U51" i="25"/>
  <c r="W50" i="25"/>
  <c r="U50" i="25"/>
  <c r="W49" i="25"/>
  <c r="U49" i="25"/>
  <c r="W48" i="25"/>
  <c r="U48" i="25"/>
  <c r="W47" i="25"/>
  <c r="U47" i="25"/>
  <c r="W45" i="25"/>
  <c r="U45" i="25"/>
  <c r="W44" i="25"/>
  <c r="U44" i="25"/>
  <c r="W43" i="25"/>
  <c r="U43" i="25"/>
  <c r="W42" i="25"/>
  <c r="U42" i="25"/>
  <c r="W40" i="25"/>
  <c r="U40" i="25"/>
  <c r="W39" i="25"/>
  <c r="U39" i="25"/>
  <c r="W38" i="25"/>
  <c r="U38" i="25"/>
  <c r="W37" i="25"/>
  <c r="U37" i="25"/>
  <c r="W35" i="25"/>
  <c r="U35" i="25"/>
  <c r="W33" i="25"/>
  <c r="U33" i="25"/>
  <c r="W32" i="25"/>
  <c r="U32" i="25"/>
  <c r="W31" i="25"/>
  <c r="U31" i="25"/>
  <c r="W30" i="25"/>
  <c r="U30" i="25"/>
  <c r="W29" i="25"/>
  <c r="U29" i="25"/>
  <c r="W28" i="25"/>
  <c r="U28" i="25"/>
  <c r="W27" i="25"/>
  <c r="U27" i="25"/>
  <c r="W26" i="25"/>
  <c r="U26" i="25"/>
  <c r="W25" i="25"/>
  <c r="U25" i="25"/>
  <c r="W24" i="25"/>
  <c r="U24" i="25"/>
  <c r="W23" i="25"/>
  <c r="U23" i="25"/>
  <c r="W22" i="25"/>
  <c r="U22" i="25"/>
  <c r="W21" i="25"/>
  <c r="U21" i="25"/>
  <c r="W20" i="25"/>
  <c r="U20" i="25"/>
  <c r="W18" i="25"/>
  <c r="U18" i="25"/>
  <c r="W17" i="25"/>
  <c r="U17" i="25"/>
  <c r="W15" i="25"/>
  <c r="U15" i="25"/>
  <c r="W14" i="25"/>
  <c r="U14" i="25"/>
  <c r="W13" i="25"/>
  <c r="U13" i="25"/>
  <c r="W12" i="25"/>
  <c r="U12" i="25"/>
  <c r="W11" i="25"/>
  <c r="U11" i="25"/>
  <c r="W10" i="25"/>
  <c r="U10" i="25"/>
  <c r="W9" i="25"/>
  <c r="U9" i="25"/>
  <c r="W8" i="25"/>
  <c r="U8" i="25"/>
  <c r="W5" i="25"/>
  <c r="U5" i="25"/>
  <c r="W64" i="23"/>
  <c r="U64" i="23"/>
  <c r="W63" i="23"/>
  <c r="U63" i="23"/>
  <c r="W60" i="23"/>
  <c r="U60" i="23"/>
  <c r="W59" i="23"/>
  <c r="U59" i="23"/>
  <c r="W58" i="23"/>
  <c r="U58" i="23"/>
  <c r="W57" i="23"/>
  <c r="U57" i="23"/>
  <c r="W55" i="23"/>
  <c r="U55" i="23"/>
  <c r="W54" i="23"/>
  <c r="U54" i="23"/>
  <c r="W53" i="23"/>
  <c r="U53" i="23"/>
  <c r="W52" i="23"/>
  <c r="U52" i="23"/>
  <c r="W49" i="23"/>
  <c r="U49" i="23"/>
  <c r="W48" i="23"/>
  <c r="U48" i="23"/>
  <c r="W47" i="23"/>
  <c r="U47" i="23"/>
  <c r="W46" i="23"/>
  <c r="U46" i="23"/>
  <c r="W45" i="23"/>
  <c r="U45" i="23"/>
  <c r="W44" i="23"/>
  <c r="U44" i="23"/>
  <c r="W43" i="23"/>
  <c r="U43" i="23"/>
  <c r="W42" i="23"/>
  <c r="U42" i="23"/>
  <c r="W40" i="23"/>
  <c r="U40" i="23"/>
  <c r="W39" i="23"/>
  <c r="U39" i="23"/>
  <c r="W38" i="23"/>
  <c r="U38" i="23"/>
  <c r="W37" i="23"/>
  <c r="U37" i="23"/>
  <c r="W36" i="23"/>
  <c r="U36" i="23"/>
  <c r="W35" i="23"/>
  <c r="U35" i="23"/>
  <c r="W33" i="23"/>
  <c r="U33" i="23"/>
  <c r="W32" i="23"/>
  <c r="U32" i="23"/>
  <c r="W31" i="23"/>
  <c r="U31" i="23"/>
  <c r="W29" i="23"/>
  <c r="U29" i="23"/>
  <c r="W28" i="23"/>
  <c r="U28" i="23"/>
  <c r="W27" i="23"/>
  <c r="U27" i="23"/>
  <c r="W26" i="23"/>
  <c r="U26" i="23"/>
  <c r="W25" i="23"/>
  <c r="U25" i="23"/>
  <c r="W24" i="23"/>
  <c r="U24" i="23"/>
  <c r="W23" i="23"/>
  <c r="U23" i="23"/>
  <c r="W18" i="23"/>
  <c r="U18" i="23"/>
  <c r="W17" i="23"/>
  <c r="U17" i="23"/>
  <c r="W16" i="23"/>
  <c r="U16" i="23"/>
  <c r="W15" i="23"/>
  <c r="U15" i="23"/>
  <c r="W13" i="23"/>
  <c r="U13" i="23"/>
  <c r="W12" i="23"/>
  <c r="U12" i="23"/>
  <c r="W9" i="23"/>
  <c r="U9" i="23"/>
  <c r="W64" i="21"/>
  <c r="U64" i="21"/>
  <c r="W63" i="21"/>
  <c r="U63" i="21"/>
  <c r="W58" i="21"/>
  <c r="U58" i="21"/>
  <c r="W57" i="21"/>
  <c r="U57" i="21"/>
  <c r="W56" i="21"/>
  <c r="U56" i="21"/>
  <c r="W54" i="21"/>
  <c r="U54" i="21"/>
  <c r="W53" i="21"/>
  <c r="U53" i="21"/>
  <c r="W52" i="21"/>
  <c r="U52" i="21"/>
  <c r="W51" i="21"/>
  <c r="U51" i="21"/>
  <c r="W50" i="21"/>
  <c r="U50" i="21"/>
  <c r="W49" i="21"/>
  <c r="U49" i="21"/>
  <c r="W45" i="21"/>
  <c r="U45" i="21"/>
  <c r="W44" i="21"/>
  <c r="U44" i="21"/>
  <c r="W43" i="21"/>
  <c r="U43" i="21"/>
  <c r="W42" i="21"/>
  <c r="U42" i="21"/>
  <c r="W40" i="21"/>
  <c r="U40" i="21"/>
  <c r="W38" i="21"/>
  <c r="U38" i="21"/>
  <c r="W37" i="21"/>
  <c r="U37" i="21"/>
  <c r="W36" i="21"/>
  <c r="U36" i="21"/>
  <c r="W35" i="21"/>
  <c r="U35" i="21"/>
  <c r="W34" i="21"/>
  <c r="U34" i="21"/>
  <c r="W33" i="21"/>
  <c r="U33" i="21"/>
  <c r="W32" i="21"/>
  <c r="U32" i="21"/>
  <c r="W31" i="21"/>
  <c r="U31" i="21"/>
  <c r="W29" i="21"/>
  <c r="U29" i="21"/>
  <c r="W28" i="21"/>
  <c r="U28" i="21"/>
  <c r="W27" i="21"/>
  <c r="U27" i="21"/>
  <c r="W26" i="21"/>
  <c r="U26" i="21"/>
  <c r="W25" i="21"/>
  <c r="U25" i="21"/>
  <c r="W24" i="21"/>
  <c r="U24" i="21"/>
  <c r="W23" i="21"/>
  <c r="U23" i="21"/>
  <c r="W22" i="21"/>
  <c r="U22" i="21"/>
  <c r="W18" i="21"/>
  <c r="U18" i="21"/>
  <c r="W17" i="21"/>
  <c r="U17" i="21"/>
  <c r="W16" i="21"/>
  <c r="U16" i="21"/>
  <c r="W15" i="21"/>
  <c r="U15" i="21"/>
  <c r="W14" i="21"/>
  <c r="U14" i="21"/>
  <c r="W13" i="21"/>
  <c r="U13" i="21"/>
  <c r="W7" i="21"/>
  <c r="U7" i="21"/>
  <c r="W4" i="21"/>
  <c r="U4" i="21"/>
  <c r="W64" i="19"/>
  <c r="U64" i="19"/>
  <c r="W63" i="19"/>
  <c r="U63" i="19"/>
  <c r="W59" i="19"/>
  <c r="U59" i="19"/>
  <c r="W57" i="19"/>
  <c r="U57" i="19"/>
  <c r="W56" i="19"/>
  <c r="U56" i="19"/>
  <c r="W54" i="19"/>
  <c r="U54" i="19"/>
  <c r="W53" i="19"/>
  <c r="U53" i="19"/>
  <c r="W52" i="19"/>
  <c r="U52" i="19"/>
  <c r="W51" i="19"/>
  <c r="U51" i="19"/>
  <c r="W50" i="19"/>
  <c r="U50" i="19"/>
  <c r="W49" i="19"/>
  <c r="U49" i="19"/>
  <c r="W48" i="19"/>
  <c r="U48" i="19"/>
  <c r="W47" i="19"/>
  <c r="U47" i="19"/>
  <c r="W46" i="19"/>
  <c r="U46" i="19"/>
  <c r="W45" i="19"/>
  <c r="U45" i="19"/>
  <c r="W44" i="19"/>
  <c r="U44" i="19"/>
  <c r="W43" i="19"/>
  <c r="U43" i="19"/>
  <c r="W42" i="19"/>
  <c r="U42" i="19"/>
  <c r="W40" i="19"/>
  <c r="U40" i="19"/>
  <c r="W39" i="19"/>
  <c r="U39" i="19"/>
  <c r="W38" i="19"/>
  <c r="U38" i="19"/>
  <c r="W37" i="19"/>
  <c r="U37" i="19"/>
  <c r="W35" i="19"/>
  <c r="U35" i="19"/>
  <c r="W32" i="19"/>
  <c r="U32" i="19"/>
  <c r="W31" i="19"/>
  <c r="U31" i="19"/>
  <c r="W30" i="19"/>
  <c r="U30" i="19"/>
  <c r="W29" i="19"/>
  <c r="U29" i="19"/>
  <c r="W28" i="19"/>
  <c r="U28" i="19"/>
  <c r="W27" i="19"/>
  <c r="U27" i="19"/>
  <c r="W26" i="19"/>
  <c r="U26" i="19"/>
  <c r="W25" i="19"/>
  <c r="U25" i="19"/>
  <c r="W24" i="19"/>
  <c r="U24" i="19"/>
  <c r="W23" i="19"/>
  <c r="U23" i="19"/>
  <c r="W18" i="19"/>
  <c r="U18" i="19"/>
  <c r="W17" i="19"/>
  <c r="U17" i="19"/>
  <c r="W15" i="19"/>
  <c r="U15" i="19"/>
  <c r="W14" i="19"/>
  <c r="U14" i="19"/>
  <c r="W13" i="19"/>
  <c r="U13" i="19"/>
  <c r="W65" i="17"/>
  <c r="U65" i="17"/>
  <c r="W64" i="17"/>
  <c r="U64" i="17"/>
  <c r="W63" i="17"/>
  <c r="U63" i="17"/>
  <c r="W60" i="17"/>
  <c r="U60" i="17"/>
  <c r="W59" i="17"/>
  <c r="U59" i="17"/>
  <c r="W57" i="17"/>
  <c r="U57" i="17"/>
  <c r="W56" i="17"/>
  <c r="U56" i="17"/>
  <c r="W55" i="17"/>
  <c r="U55" i="17"/>
  <c r="W54" i="17"/>
  <c r="U54" i="17"/>
  <c r="W49" i="17"/>
  <c r="U49" i="17"/>
  <c r="W47" i="17"/>
  <c r="U47" i="17"/>
  <c r="W45" i="17"/>
  <c r="U45" i="17"/>
  <c r="W44" i="17"/>
  <c r="U44" i="17"/>
  <c r="W43" i="17"/>
  <c r="U43" i="17"/>
  <c r="W42" i="17"/>
  <c r="U42" i="17"/>
  <c r="W40" i="17"/>
  <c r="U40" i="17"/>
  <c r="W38" i="17"/>
  <c r="U38" i="17"/>
  <c r="W37" i="17"/>
  <c r="U37" i="17"/>
  <c r="W35" i="17"/>
  <c r="U35" i="17"/>
  <c r="W33" i="17"/>
  <c r="U33" i="17"/>
  <c r="W32" i="17"/>
  <c r="U32" i="17"/>
  <c r="W31" i="17"/>
  <c r="U31" i="17"/>
  <c r="W29" i="17"/>
  <c r="U29" i="17"/>
  <c r="W28" i="17"/>
  <c r="U28" i="17"/>
  <c r="W27" i="17"/>
  <c r="U27" i="17"/>
  <c r="W26" i="17"/>
  <c r="U26" i="17"/>
  <c r="W25" i="17"/>
  <c r="U25" i="17"/>
  <c r="W24" i="17"/>
  <c r="U24" i="17"/>
  <c r="W23" i="17"/>
  <c r="U23" i="17"/>
  <c r="W18" i="17"/>
  <c r="U18" i="17"/>
  <c r="W17" i="17"/>
  <c r="U17" i="17"/>
  <c r="W16" i="17"/>
  <c r="U16" i="17"/>
  <c r="W13" i="17"/>
  <c r="U13" i="17"/>
  <c r="W9" i="17"/>
  <c r="U9" i="17"/>
  <c r="W7" i="17"/>
  <c r="U7" i="17"/>
  <c r="W4" i="17"/>
  <c r="U4" i="17"/>
  <c r="W64" i="15"/>
  <c r="U64" i="15"/>
  <c r="W63" i="15"/>
  <c r="U63" i="15"/>
  <c r="W59" i="15"/>
  <c r="U59" i="15"/>
  <c r="W58" i="15"/>
  <c r="U58" i="15"/>
  <c r="W54" i="15"/>
  <c r="U54" i="15"/>
  <c r="W53" i="15"/>
  <c r="U53" i="15"/>
  <c r="W52" i="15"/>
  <c r="U52" i="15"/>
  <c r="W49" i="15"/>
  <c r="U49" i="15"/>
  <c r="W48" i="15"/>
  <c r="U48" i="15"/>
  <c r="W47" i="15"/>
  <c r="U47" i="15"/>
  <c r="W45" i="15"/>
  <c r="U45" i="15"/>
  <c r="W44" i="15"/>
  <c r="U44" i="15"/>
  <c r="W43" i="15"/>
  <c r="U43" i="15"/>
  <c r="W42" i="15"/>
  <c r="U42" i="15"/>
  <c r="W40" i="15"/>
  <c r="U40" i="15"/>
  <c r="W39" i="15"/>
  <c r="U39" i="15"/>
  <c r="W38" i="15"/>
  <c r="U38" i="15"/>
  <c r="W37" i="15"/>
  <c r="U37" i="15"/>
  <c r="W35" i="15"/>
  <c r="U35" i="15"/>
  <c r="W33" i="15"/>
  <c r="U33" i="15"/>
  <c r="W32" i="15"/>
  <c r="U32" i="15"/>
  <c r="W31" i="15"/>
  <c r="U31" i="15"/>
  <c r="W29" i="15"/>
  <c r="U29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18" i="15"/>
  <c r="U18" i="15"/>
  <c r="W17" i="15"/>
  <c r="U17" i="15"/>
  <c r="W16" i="15"/>
  <c r="U16" i="15"/>
  <c r="W13" i="15"/>
  <c r="U13" i="15"/>
  <c r="W9" i="15"/>
  <c r="U9" i="15"/>
  <c r="C78" i="9"/>
  <c r="C71" i="5"/>
  <c r="P10" i="5"/>
  <c r="P61" i="5"/>
  <c r="B61" i="5" s="1"/>
  <c r="P17" i="5"/>
  <c r="W63" i="5"/>
  <c r="U63" i="5"/>
  <c r="W62" i="5"/>
  <c r="U62" i="5"/>
  <c r="W61" i="5"/>
  <c r="U61" i="5"/>
  <c r="W60" i="5"/>
  <c r="U60" i="5"/>
  <c r="U59" i="5"/>
  <c r="W58" i="5"/>
  <c r="U58" i="5"/>
  <c r="W53" i="5"/>
  <c r="U53" i="5"/>
  <c r="U50" i="5"/>
  <c r="W45" i="5"/>
  <c r="U45" i="5"/>
  <c r="U44" i="5"/>
  <c r="W42" i="5"/>
  <c r="U42" i="5"/>
  <c r="W40" i="5"/>
  <c r="U40" i="5"/>
  <c r="W39" i="5"/>
  <c r="U39" i="5"/>
  <c r="W38" i="5"/>
  <c r="U38" i="5"/>
  <c r="W37" i="5"/>
  <c r="U37" i="5"/>
  <c r="U36" i="5"/>
  <c r="U35" i="5"/>
  <c r="W33" i="5"/>
  <c r="U33" i="5"/>
  <c r="W32" i="5"/>
  <c r="U32" i="5"/>
  <c r="W31" i="5"/>
  <c r="U31" i="5"/>
  <c r="U29" i="5"/>
  <c r="U28" i="5"/>
  <c r="W26" i="5"/>
  <c r="U26" i="5"/>
  <c r="W25" i="5"/>
  <c r="U25" i="5"/>
  <c r="W24" i="5"/>
  <c r="U24" i="5"/>
  <c r="W23" i="5"/>
  <c r="U23" i="5"/>
  <c r="W22" i="5"/>
  <c r="U22" i="5"/>
  <c r="W19" i="5"/>
  <c r="U19" i="5"/>
  <c r="U17" i="5"/>
  <c r="U15" i="5"/>
  <c r="W13" i="5"/>
  <c r="U13" i="5"/>
  <c r="W11" i="5"/>
  <c r="U11" i="5"/>
  <c r="U10" i="5"/>
  <c r="O61" i="5" l="1"/>
  <c r="O10" i="5"/>
  <c r="O17" i="5"/>
  <c r="W56" i="15"/>
  <c r="U15" i="15"/>
  <c r="U56" i="15"/>
  <c r="W15" i="15"/>
  <c r="U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W62" i="13"/>
  <c r="U62" i="13"/>
  <c r="W58" i="13"/>
  <c r="U58" i="13"/>
  <c r="W56" i="13"/>
  <c r="U56" i="13"/>
  <c r="W54" i="13"/>
  <c r="U54" i="13"/>
  <c r="W53" i="13"/>
  <c r="U53" i="13"/>
  <c r="W52" i="13"/>
  <c r="U52" i="13"/>
  <c r="W50" i="13"/>
  <c r="U50" i="13"/>
  <c r="W49" i="13"/>
  <c r="U49" i="13"/>
  <c r="W47" i="13"/>
  <c r="W45" i="13"/>
  <c r="U45" i="13"/>
  <c r="W44" i="13"/>
  <c r="U44" i="13"/>
  <c r="W43" i="13"/>
  <c r="U43" i="13"/>
  <c r="W40" i="13"/>
  <c r="U40" i="13"/>
  <c r="W39" i="13"/>
  <c r="U39" i="13"/>
  <c r="W37" i="13"/>
  <c r="U37" i="13"/>
  <c r="W36" i="13"/>
  <c r="U36" i="13"/>
  <c r="W35" i="13"/>
  <c r="U35" i="13"/>
  <c r="W33" i="13"/>
  <c r="U33" i="13"/>
  <c r="W32" i="13"/>
  <c r="U32" i="13"/>
  <c r="W31" i="13"/>
  <c r="U31" i="13"/>
  <c r="W29" i="13"/>
  <c r="U29" i="13"/>
  <c r="W27" i="13"/>
  <c r="U27" i="13"/>
  <c r="W26" i="13"/>
  <c r="U26" i="13"/>
  <c r="W25" i="13"/>
  <c r="U25" i="13"/>
  <c r="W24" i="13"/>
  <c r="U24" i="13"/>
  <c r="W23" i="13"/>
  <c r="U23" i="13"/>
  <c r="W22" i="13"/>
  <c r="U22" i="13"/>
  <c r="I23" i="27" s="1"/>
  <c r="W18" i="13"/>
  <c r="U18" i="13"/>
  <c r="W13" i="13"/>
  <c r="U13" i="13"/>
  <c r="W11" i="13"/>
  <c r="U11" i="13"/>
  <c r="W10" i="13"/>
  <c r="U10" i="13"/>
  <c r="W64" i="11"/>
  <c r="H65" i="28" s="1"/>
  <c r="U64" i="11"/>
  <c r="H65" i="27" s="1"/>
  <c r="W63" i="11"/>
  <c r="U63" i="11"/>
  <c r="W62" i="11"/>
  <c r="U62" i="11"/>
  <c r="W61" i="11"/>
  <c r="U61" i="11"/>
  <c r="W59" i="11"/>
  <c r="U59" i="11"/>
  <c r="W58" i="11"/>
  <c r="U58" i="11"/>
  <c r="W56" i="11"/>
  <c r="U56" i="11"/>
  <c r="W54" i="11"/>
  <c r="U54" i="11"/>
  <c r="W53" i="11"/>
  <c r="U53" i="11"/>
  <c r="W52" i="11"/>
  <c r="U52" i="11"/>
  <c r="W51" i="11"/>
  <c r="U51" i="11"/>
  <c r="W45" i="11"/>
  <c r="U45" i="11"/>
  <c r="W44" i="11"/>
  <c r="U44" i="11"/>
  <c r="W43" i="11"/>
  <c r="U43" i="11"/>
  <c r="W40" i="11"/>
  <c r="U40" i="11"/>
  <c r="W39" i="11"/>
  <c r="U39" i="11"/>
  <c r="W37" i="11"/>
  <c r="U37" i="11"/>
  <c r="W36" i="11"/>
  <c r="U36" i="11"/>
  <c r="W35" i="11"/>
  <c r="U35" i="11"/>
  <c r="W34" i="11"/>
  <c r="U34" i="11"/>
  <c r="W33" i="11"/>
  <c r="U33" i="11"/>
  <c r="W32" i="11"/>
  <c r="U32" i="11"/>
  <c r="W31" i="11"/>
  <c r="U31" i="11"/>
  <c r="W29" i="11"/>
  <c r="U29" i="11"/>
  <c r="W26" i="11"/>
  <c r="U26" i="11"/>
  <c r="W25" i="11"/>
  <c r="U25" i="11"/>
  <c r="W24" i="11"/>
  <c r="U24" i="11"/>
  <c r="W23" i="11"/>
  <c r="U23" i="11"/>
  <c r="W22" i="11"/>
  <c r="U22" i="11"/>
  <c r="H23" i="27" s="1"/>
  <c r="W18" i="11"/>
  <c r="U18" i="11"/>
  <c r="W17" i="11"/>
  <c r="U17" i="11"/>
  <c r="W14" i="11"/>
  <c r="U14" i="11"/>
  <c r="W13" i="11"/>
  <c r="U13" i="11"/>
  <c r="W10" i="11"/>
  <c r="U10" i="11"/>
  <c r="W8" i="11"/>
  <c r="U8" i="11"/>
  <c r="W62" i="9"/>
  <c r="U62" i="9"/>
  <c r="W61" i="9"/>
  <c r="U61" i="9"/>
  <c r="W60" i="9"/>
  <c r="U60" i="9"/>
  <c r="W59" i="9"/>
  <c r="U59" i="9"/>
  <c r="W58" i="9"/>
  <c r="U58" i="9"/>
  <c r="W56" i="9"/>
  <c r="U56" i="9"/>
  <c r="W54" i="9"/>
  <c r="U54" i="9"/>
  <c r="W53" i="9"/>
  <c r="U53" i="9"/>
  <c r="W52" i="9"/>
  <c r="U52" i="9"/>
  <c r="W47" i="9"/>
  <c r="U47" i="9"/>
  <c r="W45" i="9"/>
  <c r="U45" i="9"/>
  <c r="W44" i="9"/>
  <c r="U44" i="9"/>
  <c r="W40" i="9"/>
  <c r="U40" i="9"/>
  <c r="W39" i="9"/>
  <c r="U39" i="9"/>
  <c r="W37" i="9"/>
  <c r="U37" i="9"/>
  <c r="W36" i="9"/>
  <c r="U36" i="9"/>
  <c r="W35" i="9"/>
  <c r="U35" i="9"/>
  <c r="W33" i="9"/>
  <c r="U33" i="9"/>
  <c r="W32" i="9"/>
  <c r="U32" i="9"/>
  <c r="W31" i="9"/>
  <c r="U31" i="9"/>
  <c r="W27" i="9"/>
  <c r="U27" i="9"/>
  <c r="W26" i="9"/>
  <c r="U26" i="9"/>
  <c r="W25" i="9"/>
  <c r="U25" i="9"/>
  <c r="W24" i="9"/>
  <c r="U24" i="9"/>
  <c r="W23" i="9"/>
  <c r="U23" i="9"/>
  <c r="W19" i="9"/>
  <c r="U19" i="9"/>
  <c r="W18" i="9"/>
  <c r="U18" i="9"/>
  <c r="W17" i="9"/>
  <c r="U17" i="9"/>
  <c r="W15" i="9"/>
  <c r="U15" i="9"/>
  <c r="W13" i="9"/>
  <c r="U13" i="9"/>
  <c r="W11" i="9"/>
  <c r="U11" i="9"/>
  <c r="W10" i="9"/>
  <c r="U10" i="9"/>
  <c r="W8" i="9"/>
  <c r="U8" i="9"/>
  <c r="W7" i="9"/>
  <c r="U7" i="9"/>
  <c r="W50" i="7"/>
  <c r="W29" i="7"/>
  <c r="W42" i="7"/>
  <c r="W63" i="7"/>
  <c r="W62" i="7"/>
  <c r="W61" i="7"/>
  <c r="W60" i="7"/>
  <c r="W59" i="7"/>
  <c r="W58" i="7"/>
  <c r="W57" i="7"/>
  <c r="W56" i="7"/>
  <c r="W54" i="7"/>
  <c r="W53" i="7"/>
  <c r="W51" i="7"/>
  <c r="W48" i="7"/>
  <c r="W47" i="7"/>
  <c r="W45" i="7"/>
  <c r="W44" i="7"/>
  <c r="W40" i="7"/>
  <c r="W39" i="7"/>
  <c r="W38" i="7"/>
  <c r="W37" i="7"/>
  <c r="W36" i="7"/>
  <c r="W35" i="7"/>
  <c r="W34" i="7"/>
  <c r="W33" i="7"/>
  <c r="W32" i="7"/>
  <c r="W31" i="7"/>
  <c r="W30" i="7"/>
  <c r="W28" i="7"/>
  <c r="W27" i="7"/>
  <c r="W26" i="7"/>
  <c r="W25" i="7"/>
  <c r="W24" i="7"/>
  <c r="W23" i="7"/>
  <c r="W22" i="7"/>
  <c r="W20" i="7"/>
  <c r="W19" i="7"/>
  <c r="W18" i="7"/>
  <c r="W17" i="7"/>
  <c r="W13" i="7"/>
  <c r="W11" i="7"/>
  <c r="W10" i="7"/>
  <c r="W9" i="7"/>
  <c r="W8" i="7"/>
  <c r="W7" i="7"/>
  <c r="U63" i="7"/>
  <c r="U62" i="7"/>
  <c r="U61" i="7"/>
  <c r="U60" i="7"/>
  <c r="U59" i="7"/>
  <c r="U58" i="7"/>
  <c r="U57" i="7"/>
  <c r="U56" i="7"/>
  <c r="U54" i="7"/>
  <c r="U53" i="7"/>
  <c r="U51" i="7"/>
  <c r="U48" i="7"/>
  <c r="U47" i="7"/>
  <c r="U45" i="7"/>
  <c r="U44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0" i="7"/>
  <c r="U19" i="7"/>
  <c r="U18" i="7"/>
  <c r="U17" i="7"/>
  <c r="U13" i="7"/>
  <c r="U11" i="7"/>
  <c r="U10" i="7"/>
  <c r="U9" i="7"/>
  <c r="U8" i="7"/>
  <c r="U7" i="7"/>
  <c r="W64" i="3"/>
  <c r="D65" i="28" s="1"/>
  <c r="W63" i="3"/>
  <c r="W62" i="3"/>
  <c r="W61" i="3"/>
  <c r="W60" i="3"/>
  <c r="W59" i="3"/>
  <c r="W58" i="3"/>
  <c r="W55" i="3"/>
  <c r="W53" i="3"/>
  <c r="W52" i="3"/>
  <c r="W51" i="3"/>
  <c r="W49" i="3"/>
  <c r="W48" i="3"/>
  <c r="W47" i="3"/>
  <c r="W45" i="3"/>
  <c r="W43" i="3"/>
  <c r="W42" i="3"/>
  <c r="W41" i="3"/>
  <c r="W40" i="3"/>
  <c r="W39" i="3"/>
  <c r="W38" i="3"/>
  <c r="W37" i="3"/>
  <c r="W36" i="3"/>
  <c r="W35" i="3"/>
  <c r="W33" i="3"/>
  <c r="W32" i="3"/>
  <c r="W31" i="3"/>
  <c r="W27" i="3"/>
  <c r="W26" i="3"/>
  <c r="W25" i="3"/>
  <c r="W24" i="3"/>
  <c r="W23" i="3"/>
  <c r="W22" i="3"/>
  <c r="W20" i="3"/>
  <c r="W16" i="3"/>
  <c r="W14" i="3"/>
  <c r="W13" i="3"/>
  <c r="W12" i="3"/>
  <c r="W11" i="3"/>
  <c r="W10" i="3"/>
  <c r="W7" i="3"/>
  <c r="U64" i="3"/>
  <c r="D65" i="27" s="1"/>
  <c r="U63" i="3"/>
  <c r="U62" i="3"/>
  <c r="U61" i="3"/>
  <c r="U60" i="3"/>
  <c r="U59" i="3"/>
  <c r="U58" i="3"/>
  <c r="U55" i="3"/>
  <c r="U54" i="3"/>
  <c r="U53" i="3"/>
  <c r="U52" i="3"/>
  <c r="U51" i="3"/>
  <c r="U50" i="3"/>
  <c r="U49" i="3"/>
  <c r="U48" i="3"/>
  <c r="U47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4" i="3"/>
  <c r="U23" i="3"/>
  <c r="U22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W64" i="1"/>
  <c r="C65" i="28" s="1"/>
  <c r="W63" i="1"/>
  <c r="W62" i="1"/>
  <c r="W61" i="1"/>
  <c r="W59" i="1"/>
  <c r="W58" i="1"/>
  <c r="W54" i="1"/>
  <c r="W53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6" i="1"/>
  <c r="W25" i="1"/>
  <c r="W24" i="1"/>
  <c r="W23" i="1"/>
  <c r="W20" i="1"/>
  <c r="W19" i="1"/>
  <c r="W13" i="1"/>
  <c r="W12" i="1"/>
  <c r="W11" i="1"/>
  <c r="W10" i="1"/>
  <c r="W7" i="1"/>
  <c r="U64" i="1"/>
  <c r="C65" i="27" s="1"/>
  <c r="U63" i="1"/>
  <c r="U62" i="1"/>
  <c r="U61" i="1"/>
  <c r="U59" i="1"/>
  <c r="U58" i="1"/>
  <c r="U54" i="1"/>
  <c r="U53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0" i="1"/>
  <c r="U19" i="1"/>
  <c r="U18" i="1"/>
  <c r="U17" i="1"/>
  <c r="U13" i="1"/>
  <c r="U12" i="1"/>
  <c r="U11" i="1"/>
  <c r="U10" i="1"/>
  <c r="U9" i="1"/>
  <c r="U7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7" i="1"/>
  <c r="P31" i="1"/>
  <c r="P15" i="1"/>
  <c r="B15" i="1" s="1"/>
  <c r="P17" i="1"/>
  <c r="P30" i="1"/>
  <c r="P29" i="1"/>
  <c r="P28" i="1"/>
  <c r="P5" i="1"/>
  <c r="P12" i="1"/>
  <c r="P9" i="1"/>
  <c r="P24" i="1"/>
  <c r="P25" i="1"/>
  <c r="P3" i="1"/>
  <c r="P18" i="1"/>
  <c r="P22" i="1"/>
  <c r="P21" i="1"/>
  <c r="P11" i="1"/>
  <c r="P26" i="1"/>
  <c r="P27" i="1"/>
  <c r="P23" i="1"/>
  <c r="P16" i="1"/>
  <c r="B16" i="1" s="1"/>
  <c r="P19" i="1"/>
  <c r="P20" i="1"/>
  <c r="P10" i="1"/>
  <c r="P14" i="1"/>
  <c r="B14" i="1" s="1"/>
  <c r="P13" i="1"/>
  <c r="P4" i="1"/>
  <c r="P8" i="1"/>
  <c r="W41" i="1"/>
  <c r="O21" i="1" l="1"/>
  <c r="B21" i="1"/>
  <c r="O32" i="1"/>
  <c r="B32" i="1"/>
  <c r="O40" i="1"/>
  <c r="B40" i="1"/>
  <c r="O48" i="1"/>
  <c r="B48" i="1"/>
  <c r="O27" i="1"/>
  <c r="B27" i="1"/>
  <c r="O22" i="1"/>
  <c r="B22" i="1"/>
  <c r="O24" i="1"/>
  <c r="B24" i="1"/>
  <c r="O28" i="1"/>
  <c r="B28" i="1"/>
  <c r="O33" i="1"/>
  <c r="B33" i="1"/>
  <c r="O37" i="1"/>
  <c r="B37" i="1"/>
  <c r="O41" i="1"/>
  <c r="B41" i="1"/>
  <c r="O45" i="1"/>
  <c r="B45" i="1"/>
  <c r="O49" i="1"/>
  <c r="B49" i="1"/>
  <c r="O53" i="1"/>
  <c r="B53" i="1"/>
  <c r="O20" i="1"/>
  <c r="B20" i="1"/>
  <c r="O19" i="1"/>
  <c r="B19" i="1"/>
  <c r="O26" i="1"/>
  <c r="B26" i="1"/>
  <c r="O29" i="1"/>
  <c r="B29" i="1"/>
  <c r="O31" i="1"/>
  <c r="B31" i="1"/>
  <c r="O34" i="1"/>
  <c r="B34" i="1"/>
  <c r="O38" i="1"/>
  <c r="B38" i="1"/>
  <c r="O42" i="1"/>
  <c r="B42" i="1"/>
  <c r="O46" i="1"/>
  <c r="B46" i="1"/>
  <c r="O50" i="1"/>
  <c r="B50" i="1"/>
  <c r="O54" i="1"/>
  <c r="B54" i="1"/>
  <c r="O23" i="1"/>
  <c r="B23" i="1"/>
  <c r="O25" i="1"/>
  <c r="B25" i="1"/>
  <c r="O36" i="1"/>
  <c r="B36" i="1"/>
  <c r="O44" i="1"/>
  <c r="B44" i="1"/>
  <c r="O52" i="1"/>
  <c r="B52" i="1"/>
  <c r="O30" i="1"/>
  <c r="B30" i="1"/>
  <c r="O35" i="1"/>
  <c r="B35" i="1"/>
  <c r="O39" i="1"/>
  <c r="B39" i="1"/>
  <c r="O43" i="1"/>
  <c r="B43" i="1"/>
  <c r="O47" i="1"/>
  <c r="B47" i="1"/>
  <c r="O51" i="1"/>
  <c r="B51" i="1"/>
  <c r="O13" i="1"/>
  <c r="O18" i="1"/>
  <c r="B18" i="1"/>
  <c r="O9" i="1"/>
  <c r="O4" i="1"/>
  <c r="O15" i="1"/>
  <c r="O8" i="1"/>
  <c r="O10" i="1"/>
  <c r="W30" i="1" s="1"/>
  <c r="O5" i="1"/>
  <c r="O17" i="1"/>
  <c r="B17" i="1"/>
  <c r="O14" i="1"/>
  <c r="O16" i="1"/>
  <c r="O3" i="1"/>
  <c r="O7" i="1"/>
  <c r="W50" i="1" s="1"/>
  <c r="W52" i="1"/>
  <c r="W27" i="1"/>
  <c r="W29" i="1"/>
  <c r="W5" i="1"/>
  <c r="W57" i="1"/>
  <c r="W60" i="1"/>
  <c r="W14" i="1"/>
  <c r="W16" i="1"/>
  <c r="W56" i="1"/>
  <c r="W6" i="7"/>
  <c r="W52" i="7"/>
  <c r="W5" i="7"/>
  <c r="U5" i="7"/>
  <c r="W16" i="7"/>
  <c r="W29" i="9"/>
  <c r="U29" i="9"/>
  <c r="W55" i="1"/>
  <c r="W34" i="1"/>
  <c r="W15" i="1" l="1"/>
  <c r="W28" i="1"/>
  <c r="C29" i="28" s="1"/>
  <c r="W9" i="1"/>
  <c r="C10" i="28" s="1"/>
  <c r="W17" i="1"/>
  <c r="C18" i="28" s="1"/>
  <c r="W8" i="1"/>
  <c r="C9" i="28" s="1"/>
  <c r="W6" i="1"/>
  <c r="W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C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C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C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C74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C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W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C51" i="7"/>
  <c r="F49" i="28"/>
  <c r="F49" i="27"/>
  <c r="F48" i="28"/>
  <c r="F48" i="27"/>
  <c r="F46" i="28"/>
  <c r="F46" i="27"/>
  <c r="F45" i="28"/>
  <c r="F45" i="27"/>
  <c r="U29" i="7"/>
  <c r="F30" i="27" s="1"/>
  <c r="F41" i="28"/>
  <c r="F41" i="27"/>
  <c r="U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P70" i="5"/>
  <c r="B70" i="5" s="1"/>
  <c r="P69" i="5"/>
  <c r="B69" i="5" s="1"/>
  <c r="P68" i="5"/>
  <c r="B68" i="5" s="1"/>
  <c r="P7" i="5"/>
  <c r="P26" i="5"/>
  <c r="P16" i="5"/>
  <c r="E64" i="28"/>
  <c r="E64" i="27"/>
  <c r="P58" i="5"/>
  <c r="B58" i="5" s="1"/>
  <c r="E63" i="28"/>
  <c r="E63" i="27"/>
  <c r="E62" i="28"/>
  <c r="E62" i="27"/>
  <c r="P56" i="5"/>
  <c r="B56" i="5" s="1"/>
  <c r="E61" i="28"/>
  <c r="E61" i="27"/>
  <c r="E60" i="27"/>
  <c r="E59" i="28"/>
  <c r="E59" i="27"/>
  <c r="P13" i="5"/>
  <c r="E54" i="28"/>
  <c r="E54" i="27"/>
  <c r="P48" i="5"/>
  <c r="B48" i="5" s="1"/>
  <c r="P57" i="5"/>
  <c r="B57" i="5" s="1"/>
  <c r="P9" i="5"/>
  <c r="E51" i="27"/>
  <c r="P67" i="5"/>
  <c r="B67" i="5" s="1"/>
  <c r="P36" i="5"/>
  <c r="B36" i="5" s="1"/>
  <c r="P66" i="5"/>
  <c r="B66" i="5" s="1"/>
  <c r="P65" i="5"/>
  <c r="B65" i="5" s="1"/>
  <c r="P64" i="5"/>
  <c r="B64" i="5" s="1"/>
  <c r="E46" i="28"/>
  <c r="E46" i="27"/>
  <c r="P63" i="5"/>
  <c r="B63" i="5" s="1"/>
  <c r="E45" i="27"/>
  <c r="P62" i="5"/>
  <c r="B62" i="5" s="1"/>
  <c r="P59" i="5"/>
  <c r="B59" i="5" s="1"/>
  <c r="E43" i="28"/>
  <c r="E43" i="27"/>
  <c r="P51" i="5"/>
  <c r="B51" i="5" s="1"/>
  <c r="P52" i="5"/>
  <c r="B52" i="5" s="1"/>
  <c r="E41" i="28"/>
  <c r="E41" i="27"/>
  <c r="P46" i="5"/>
  <c r="B46" i="5" s="1"/>
  <c r="E40" i="28"/>
  <c r="E40" i="27"/>
  <c r="P60" i="5"/>
  <c r="B60" i="5" s="1"/>
  <c r="E39" i="28"/>
  <c r="E39" i="27"/>
  <c r="P37" i="5"/>
  <c r="B37" i="5" s="1"/>
  <c r="E38" i="28"/>
  <c r="E38" i="27"/>
  <c r="P11" i="5"/>
  <c r="E37" i="27"/>
  <c r="P49" i="5"/>
  <c r="B49" i="5" s="1"/>
  <c r="E36" i="27"/>
  <c r="P55" i="5"/>
  <c r="B55" i="5" s="1"/>
  <c r="P41" i="5"/>
  <c r="B41" i="5" s="1"/>
  <c r="E34" i="28"/>
  <c r="E34" i="27"/>
  <c r="P31" i="5"/>
  <c r="E33" i="28"/>
  <c r="E33" i="27"/>
  <c r="P30" i="5"/>
  <c r="E32" i="28"/>
  <c r="E32" i="27"/>
  <c r="P12" i="5"/>
  <c r="P8" i="5"/>
  <c r="E30" i="27"/>
  <c r="P20" i="5"/>
  <c r="E29" i="27"/>
  <c r="P35" i="5"/>
  <c r="B35" i="5" s="1"/>
  <c r="P50" i="5"/>
  <c r="B50" i="5" s="1"/>
  <c r="E27" i="28"/>
  <c r="E27" i="27"/>
  <c r="P25" i="5"/>
  <c r="E26" i="28"/>
  <c r="E26" i="27"/>
  <c r="P6" i="5"/>
  <c r="E25" i="28"/>
  <c r="E25" i="27"/>
  <c r="P29" i="5"/>
  <c r="O29" i="5" s="1"/>
  <c r="E24" i="28"/>
  <c r="E24" i="27"/>
  <c r="P34" i="5"/>
  <c r="B34" i="5" s="1"/>
  <c r="E23" i="28"/>
  <c r="E23" i="27"/>
  <c r="P5" i="5"/>
  <c r="P45" i="5"/>
  <c r="B45" i="5" s="1"/>
  <c r="P40" i="5"/>
  <c r="B40" i="5" s="1"/>
  <c r="E20" i="28"/>
  <c r="E20" i="27"/>
  <c r="P23" i="5"/>
  <c r="P47" i="5"/>
  <c r="B47" i="5" s="1"/>
  <c r="E18" i="27"/>
  <c r="P21" i="5"/>
  <c r="P28" i="5"/>
  <c r="O28" i="5" s="1"/>
  <c r="E16" i="27"/>
  <c r="P18" i="5"/>
  <c r="P44" i="5"/>
  <c r="B44" i="5" s="1"/>
  <c r="E14" i="28"/>
  <c r="E14" i="27"/>
  <c r="P4" i="5"/>
  <c r="P43" i="5"/>
  <c r="B43" i="5" s="1"/>
  <c r="E12" i="28"/>
  <c r="E12" i="27"/>
  <c r="P42" i="5"/>
  <c r="B42" i="5" s="1"/>
  <c r="E11" i="27"/>
  <c r="P32" i="5"/>
  <c r="O32" i="5" s="1"/>
  <c r="P24" i="5"/>
  <c r="P14" i="5"/>
  <c r="P53" i="5"/>
  <c r="B53" i="5" s="1"/>
  <c r="P39" i="5"/>
  <c r="B39" i="5" s="1"/>
  <c r="P15" i="5"/>
  <c r="P19" i="5"/>
  <c r="P33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7"/>
  <c r="D54" i="28"/>
  <c r="D54" i="27"/>
  <c r="D53" i="28"/>
  <c r="D53" i="27"/>
  <c r="D52" i="28"/>
  <c r="D52" i="27"/>
  <c r="C51" i="3"/>
  <c r="D51" i="27"/>
  <c r="P50" i="3"/>
  <c r="D50" i="28"/>
  <c r="D50" i="27"/>
  <c r="P49" i="3"/>
  <c r="D49" i="28"/>
  <c r="D49" i="27"/>
  <c r="P48" i="3"/>
  <c r="D48" i="28"/>
  <c r="D48" i="27"/>
  <c r="P47" i="3"/>
  <c r="P46" i="3"/>
  <c r="D46" i="28"/>
  <c r="D46" i="27"/>
  <c r="P45" i="3"/>
  <c r="D45" i="27"/>
  <c r="P44" i="3"/>
  <c r="D44" i="28"/>
  <c r="D44" i="27"/>
  <c r="P43" i="3"/>
  <c r="D43" i="28"/>
  <c r="D43" i="27"/>
  <c r="P42" i="3"/>
  <c r="D42" i="28"/>
  <c r="D42" i="27"/>
  <c r="P41" i="3"/>
  <c r="D41" i="28"/>
  <c r="D41" i="27"/>
  <c r="P40" i="3"/>
  <c r="D40" i="28"/>
  <c r="D40" i="27"/>
  <c r="P39" i="3"/>
  <c r="D39" i="28"/>
  <c r="D39" i="27"/>
  <c r="P38" i="3"/>
  <c r="D38" i="28"/>
  <c r="D38" i="27"/>
  <c r="P37" i="3"/>
  <c r="D37" i="28"/>
  <c r="D37" i="27"/>
  <c r="P36" i="3"/>
  <c r="D36" i="28"/>
  <c r="D36" i="27"/>
  <c r="P35" i="3"/>
  <c r="D35" i="27"/>
  <c r="P34" i="3"/>
  <c r="D34" i="28"/>
  <c r="D34" i="27"/>
  <c r="P33" i="3"/>
  <c r="D33" i="28"/>
  <c r="D33" i="27"/>
  <c r="P32" i="3"/>
  <c r="D32" i="28"/>
  <c r="D32" i="27"/>
  <c r="P31" i="3"/>
  <c r="P30" i="3"/>
  <c r="P29" i="3"/>
  <c r="D29" i="27"/>
  <c r="P28" i="3"/>
  <c r="D28" i="28"/>
  <c r="D28" i="27"/>
  <c r="P27" i="3"/>
  <c r="D27" i="28"/>
  <c r="D27" i="27"/>
  <c r="P26" i="3"/>
  <c r="D26" i="28"/>
  <c r="D26" i="27"/>
  <c r="P25" i="3"/>
  <c r="D25" i="28"/>
  <c r="D25" i="27"/>
  <c r="P24" i="3"/>
  <c r="D24" i="28"/>
  <c r="D24" i="27"/>
  <c r="P23" i="3"/>
  <c r="D23" i="28"/>
  <c r="D23" i="27"/>
  <c r="P10" i="3"/>
  <c r="O10" i="3" s="1"/>
  <c r="P3" i="3"/>
  <c r="D21" i="28"/>
  <c r="D21" i="27"/>
  <c r="P4" i="3"/>
  <c r="P11" i="3"/>
  <c r="D19" i="27"/>
  <c r="P21" i="3"/>
  <c r="D18" i="27"/>
  <c r="P19" i="3"/>
  <c r="D17" i="28"/>
  <c r="D17" i="27"/>
  <c r="P20" i="3"/>
  <c r="D16" i="27"/>
  <c r="P15" i="3"/>
  <c r="D15" i="28"/>
  <c r="D15" i="27"/>
  <c r="P12" i="3"/>
  <c r="B12" i="3" s="1"/>
  <c r="D14" i="28"/>
  <c r="D14" i="27"/>
  <c r="P5" i="3"/>
  <c r="D13" i="28"/>
  <c r="D13" i="27"/>
  <c r="P9" i="3"/>
  <c r="O9" i="3" s="1"/>
  <c r="D12" i="28"/>
  <c r="D12" i="27"/>
  <c r="P13" i="3"/>
  <c r="B13" i="3" s="1"/>
  <c r="D11" i="28"/>
  <c r="D11" i="27"/>
  <c r="P22" i="3"/>
  <c r="D10" i="27"/>
  <c r="P18" i="3"/>
  <c r="D9" i="27"/>
  <c r="P7" i="3"/>
  <c r="D8" i="28"/>
  <c r="D8" i="27"/>
  <c r="P14" i="3"/>
  <c r="B14" i="3" s="1"/>
  <c r="D7" i="27"/>
  <c r="P16" i="3"/>
  <c r="P8" i="3"/>
  <c r="O8" i="3" s="1"/>
  <c r="P17" i="3"/>
  <c r="P6" i="3"/>
  <c r="C64" i="28"/>
  <c r="C64" i="27"/>
  <c r="C63" i="28"/>
  <c r="C63" i="27"/>
  <c r="C62" i="28"/>
  <c r="C62" i="27"/>
  <c r="C60" i="28"/>
  <c r="C60" i="27"/>
  <c r="C59" i="28"/>
  <c r="C59" i="27"/>
  <c r="C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P6" i="1"/>
  <c r="S24" i="27" l="1"/>
  <c r="S26" i="27"/>
  <c r="S33" i="27"/>
  <c r="S36" i="27"/>
  <c r="S38" i="27"/>
  <c r="S14" i="27"/>
  <c r="S46" i="27"/>
  <c r="S25" i="27"/>
  <c r="S27" i="27"/>
  <c r="S41" i="27"/>
  <c r="S45" i="27"/>
  <c r="S32" i="27"/>
  <c r="S54" i="27"/>
  <c r="O11" i="3"/>
  <c r="O17" i="3"/>
  <c r="B17" i="3"/>
  <c r="O15" i="3"/>
  <c r="B15" i="3"/>
  <c r="O24" i="3"/>
  <c r="B24" i="3"/>
  <c r="O28" i="3"/>
  <c r="B28" i="3"/>
  <c r="O30" i="3"/>
  <c r="B30" i="3"/>
  <c r="O32" i="3"/>
  <c r="B32" i="3"/>
  <c r="O36" i="3"/>
  <c r="B36" i="3"/>
  <c r="O40" i="3"/>
  <c r="B40" i="3"/>
  <c r="O44" i="3"/>
  <c r="B44" i="3"/>
  <c r="O49" i="3"/>
  <c r="B49" i="3"/>
  <c r="O60" i="5"/>
  <c r="O64" i="5"/>
  <c r="O67" i="5"/>
  <c r="O68" i="5"/>
  <c r="O22" i="3"/>
  <c r="B22" i="3"/>
  <c r="O19" i="3"/>
  <c r="B19" i="3"/>
  <c r="O23" i="3"/>
  <c r="B23" i="3"/>
  <c r="O27" i="3"/>
  <c r="B27" i="3"/>
  <c r="O31" i="3"/>
  <c r="B31" i="3"/>
  <c r="O35" i="3"/>
  <c r="B35" i="3"/>
  <c r="O39" i="3"/>
  <c r="B39" i="3"/>
  <c r="O43" i="3"/>
  <c r="B43" i="3"/>
  <c r="O46" i="3"/>
  <c r="B46" i="3"/>
  <c r="O48" i="3"/>
  <c r="B48" i="3"/>
  <c r="O63" i="5"/>
  <c r="O65" i="5"/>
  <c r="O69" i="5"/>
  <c r="O16" i="3"/>
  <c r="B16" i="3"/>
  <c r="O18" i="3"/>
  <c r="B18" i="3"/>
  <c r="O20" i="3"/>
  <c r="B20" i="3"/>
  <c r="O26" i="3"/>
  <c r="B26" i="3"/>
  <c r="O34" i="3"/>
  <c r="B34" i="3"/>
  <c r="O38" i="3"/>
  <c r="B38" i="3"/>
  <c r="O42" i="3"/>
  <c r="B42" i="3"/>
  <c r="O45" i="3"/>
  <c r="B45" i="3"/>
  <c r="O47" i="3"/>
  <c r="B47" i="3"/>
  <c r="O66" i="5"/>
  <c r="O70" i="5"/>
  <c r="O21" i="3"/>
  <c r="B21" i="3"/>
  <c r="O25" i="3"/>
  <c r="B25" i="3"/>
  <c r="O29" i="3"/>
  <c r="B29" i="3"/>
  <c r="O33" i="3"/>
  <c r="B33" i="3"/>
  <c r="O37" i="3"/>
  <c r="B37" i="3"/>
  <c r="O41" i="3"/>
  <c r="B41" i="3"/>
  <c r="O50" i="3"/>
  <c r="B50" i="3"/>
  <c r="O62" i="5"/>
  <c r="O6" i="1"/>
  <c r="W22" i="1" s="1"/>
  <c r="C23" i="28" s="1"/>
  <c r="O4" i="3"/>
  <c r="O3" i="3"/>
  <c r="O7" i="3"/>
  <c r="O6" i="3"/>
  <c r="W9" i="3" s="1"/>
  <c r="D10" i="28" s="1"/>
  <c r="O59" i="5"/>
  <c r="O58" i="5"/>
  <c r="O57" i="5"/>
  <c r="O56" i="5"/>
  <c r="O55" i="5"/>
  <c r="O33" i="5"/>
  <c r="O15" i="5"/>
  <c r="O24" i="5"/>
  <c r="O42" i="5"/>
  <c r="O4" i="5"/>
  <c r="O18" i="5"/>
  <c r="O23" i="5"/>
  <c r="W34" i="5" s="1"/>
  <c r="O45" i="5"/>
  <c r="W36" i="5" s="1"/>
  <c r="E37" i="28" s="1"/>
  <c r="O34" i="5"/>
  <c r="O50" i="5"/>
  <c r="W27" i="5" s="1"/>
  <c r="E28" i="28" s="1"/>
  <c r="O31" i="5"/>
  <c r="O11" i="5"/>
  <c r="O52" i="5"/>
  <c r="O9" i="5"/>
  <c r="O26" i="5"/>
  <c r="O19" i="5"/>
  <c r="O14" i="5"/>
  <c r="O43" i="5"/>
  <c r="O44" i="5"/>
  <c r="O21" i="5"/>
  <c r="O40" i="5"/>
  <c r="O20" i="5"/>
  <c r="O41" i="5"/>
  <c r="O37" i="5"/>
  <c r="O16" i="5"/>
  <c r="O53" i="5"/>
  <c r="O6" i="5"/>
  <c r="O12" i="5"/>
  <c r="O49" i="5"/>
  <c r="O48" i="5"/>
  <c r="O39" i="5"/>
  <c r="O47" i="5"/>
  <c r="O5" i="5"/>
  <c r="O25" i="5"/>
  <c r="W10" i="5" s="1"/>
  <c r="E11" i="28" s="1"/>
  <c r="O35" i="5"/>
  <c r="O8" i="5"/>
  <c r="O30" i="5"/>
  <c r="O46" i="5"/>
  <c r="O51" i="5"/>
  <c r="O36" i="5"/>
  <c r="O13" i="5"/>
  <c r="O7" i="5"/>
  <c r="O13" i="3"/>
  <c r="W50" i="3" s="1"/>
  <c r="D51" i="28" s="1"/>
  <c r="O14" i="3"/>
  <c r="O12" i="3"/>
  <c r="O5" i="3"/>
  <c r="W44" i="5"/>
  <c r="E45" i="28" s="1"/>
  <c r="W51" i="5"/>
  <c r="E52" i="28" s="1"/>
  <c r="W35" i="5"/>
  <c r="E36" i="28" s="1"/>
  <c r="Q36" i="28" s="1"/>
  <c r="B58" i="31" s="1"/>
  <c r="W48" i="5"/>
  <c r="E49" i="28" s="1"/>
  <c r="W29" i="5"/>
  <c r="E30" i="28" s="1"/>
  <c r="W44" i="3"/>
  <c r="D45" i="28" s="1"/>
  <c r="W16" i="25"/>
  <c r="O17" i="28" s="1"/>
  <c r="U60" i="26"/>
  <c r="P61" i="27" s="1"/>
  <c r="W60" i="26"/>
  <c r="P61" i="28" s="1"/>
  <c r="U51" i="26"/>
  <c r="P52" i="27" s="1"/>
  <c r="W51" i="26"/>
  <c r="P52" i="28" s="1"/>
  <c r="U20" i="26"/>
  <c r="P21" i="27" s="1"/>
  <c r="W20" i="26"/>
  <c r="P21" i="28" s="1"/>
  <c r="U6" i="26"/>
  <c r="P7" i="27" s="1"/>
  <c r="W6" i="26"/>
  <c r="P7" i="28" s="1"/>
  <c r="U61" i="26"/>
  <c r="P62" i="27" s="1"/>
  <c r="W61" i="26"/>
  <c r="P62" i="28" s="1"/>
  <c r="W3" i="26"/>
  <c r="P4" i="28" s="1"/>
  <c r="U36" i="26"/>
  <c r="P37" i="27" s="1"/>
  <c r="W36" i="26"/>
  <c r="P37" i="28" s="1"/>
  <c r="U3" i="26"/>
  <c r="P4" i="27" s="1"/>
  <c r="W22" i="23"/>
  <c r="N23" i="28" s="1"/>
  <c r="W56" i="23"/>
  <c r="N57" i="28" s="1"/>
  <c r="T57" i="28" s="1"/>
  <c r="D19" i="31" s="1"/>
  <c r="U56" i="23"/>
  <c r="N57" i="27" s="1"/>
  <c r="W61" i="23"/>
  <c r="N62" i="28" s="1"/>
  <c r="W14" i="23"/>
  <c r="N15" i="28" s="1"/>
  <c r="W34" i="23"/>
  <c r="N35" i="28" s="1"/>
  <c r="U55" i="19"/>
  <c r="W58" i="19"/>
  <c r="L59" i="28" s="1"/>
  <c r="Q59" i="28" s="1"/>
  <c r="B47" i="31" s="1"/>
  <c r="W15" i="17"/>
  <c r="K16" i="28" s="1"/>
  <c r="T16" i="28" s="1"/>
  <c r="D10" i="31" s="1"/>
  <c r="W50" i="17"/>
  <c r="K51" i="28" s="1"/>
  <c r="W14" i="17"/>
  <c r="K15" i="28" s="1"/>
  <c r="W12" i="13"/>
  <c r="I13" i="28" s="1"/>
  <c r="W17" i="13"/>
  <c r="I18" i="28" s="1"/>
  <c r="W46" i="13"/>
  <c r="I47" i="28" s="1"/>
  <c r="W38" i="13"/>
  <c r="I39" i="28" s="1"/>
  <c r="W5" i="13"/>
  <c r="I6" i="28" s="1"/>
  <c r="W61" i="13"/>
  <c r="I62" i="28" s="1"/>
  <c r="W8" i="13"/>
  <c r="I9" i="28" s="1"/>
  <c r="W57" i="13"/>
  <c r="I58" i="28" s="1"/>
  <c r="W60" i="13"/>
  <c r="I61" i="28" s="1"/>
  <c r="W14" i="13"/>
  <c r="I15" i="28" s="1"/>
  <c r="W30" i="13"/>
  <c r="I31" i="28" s="1"/>
  <c r="W41" i="13"/>
  <c r="I42" i="28" s="1"/>
  <c r="W64" i="13"/>
  <c r="I65" i="28" s="1"/>
  <c r="U64" i="13"/>
  <c r="I65" i="27" s="1"/>
  <c r="W63" i="13"/>
  <c r="I64" i="28" s="1"/>
  <c r="W41" i="15"/>
  <c r="J42" i="28" s="1"/>
  <c r="W19" i="15"/>
  <c r="J20" i="28" s="1"/>
  <c r="W46" i="15"/>
  <c r="J47" i="28" s="1"/>
  <c r="W7" i="15"/>
  <c r="J8" i="28" s="1"/>
  <c r="W6" i="15"/>
  <c r="J7" i="28" s="1"/>
  <c r="W50" i="15"/>
  <c r="J51" i="28" s="1"/>
  <c r="W28" i="15"/>
  <c r="J29" i="28" s="1"/>
  <c r="W19" i="11"/>
  <c r="H20" i="28" s="1"/>
  <c r="W41" i="11"/>
  <c r="H42" i="28" s="1"/>
  <c r="W27" i="11"/>
  <c r="H28" i="28" s="1"/>
  <c r="U27" i="11"/>
  <c r="H28" i="27" s="1"/>
  <c r="W11" i="11"/>
  <c r="H12" i="28" s="1"/>
  <c r="U11" i="11"/>
  <c r="H12" i="27" s="1"/>
  <c r="W46" i="11"/>
  <c r="H47" i="28" s="1"/>
  <c r="U29" i="3"/>
  <c r="D30" i="27" s="1"/>
  <c r="U21" i="1"/>
  <c r="W14" i="7"/>
  <c r="F15" i="28" s="1"/>
  <c r="W64" i="7"/>
  <c r="F65" i="28" s="1"/>
  <c r="U64" i="7"/>
  <c r="F65" i="27" s="1"/>
  <c r="W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W34" i="26"/>
  <c r="P35" i="28" s="1"/>
  <c r="W59" i="26"/>
  <c r="P60" i="28" s="1"/>
  <c r="U16" i="25"/>
  <c r="O17" i="27" s="1"/>
  <c r="W64" i="25"/>
  <c r="O65" i="28" s="1"/>
  <c r="T65" i="28" s="1"/>
  <c r="D37" i="31" s="1"/>
  <c r="W46" i="25"/>
  <c r="O47" i="28" s="1"/>
  <c r="W60" i="25"/>
  <c r="O61" i="28" s="1"/>
  <c r="W3" i="25"/>
  <c r="O4" i="28" s="1"/>
  <c r="W36" i="25"/>
  <c r="O37" i="28" s="1"/>
  <c r="W4" i="25"/>
  <c r="O5" i="28" s="1"/>
  <c r="U6" i="25"/>
  <c r="O7" i="27" s="1"/>
  <c r="W6" i="25"/>
  <c r="O7" i="28" s="1"/>
  <c r="W7" i="25"/>
  <c r="O8" i="28" s="1"/>
  <c r="W41" i="25"/>
  <c r="O42" i="28" s="1"/>
  <c r="W19" i="25"/>
  <c r="O20" i="28" s="1"/>
  <c r="W59" i="25"/>
  <c r="O60" i="28" s="1"/>
  <c r="W19" i="23"/>
  <c r="N20" i="28" s="1"/>
  <c r="W7" i="23"/>
  <c r="N8" i="28" s="1"/>
  <c r="W62" i="23"/>
  <c r="N63" i="28" s="1"/>
  <c r="U7" i="23"/>
  <c r="N8" i="27" s="1"/>
  <c r="W30" i="23"/>
  <c r="N31" i="28" s="1"/>
  <c r="W41" i="23"/>
  <c r="N42" i="28" s="1"/>
  <c r="W5" i="23"/>
  <c r="N6" i="28" s="1"/>
  <c r="W10" i="23"/>
  <c r="N11" i="28" s="1"/>
  <c r="W4" i="23"/>
  <c r="N5" i="28" s="1"/>
  <c r="U62" i="21"/>
  <c r="M63" i="27" s="1"/>
  <c r="W62" i="21"/>
  <c r="M63" i="28" s="1"/>
  <c r="U39" i="21"/>
  <c r="M40" i="27" s="1"/>
  <c r="W39" i="21"/>
  <c r="M40" i="28" s="1"/>
  <c r="W9" i="21"/>
  <c r="M10" i="28" s="1"/>
  <c r="W61" i="21"/>
  <c r="M62" i="28" s="1"/>
  <c r="U21" i="21"/>
  <c r="M22" i="27" s="1"/>
  <c r="W21" i="21"/>
  <c r="M22" i="28" s="1"/>
  <c r="W46" i="21"/>
  <c r="M47" i="28" s="1"/>
  <c r="U41" i="21"/>
  <c r="M42" i="27" s="1"/>
  <c r="W8" i="21"/>
  <c r="M9" i="28" s="1"/>
  <c r="W3" i="21"/>
  <c r="W12" i="21"/>
  <c r="M13" i="28" s="1"/>
  <c r="W20" i="21"/>
  <c r="M21" i="28" s="1"/>
  <c r="W10" i="21"/>
  <c r="M11" i="28" s="1"/>
  <c r="W34" i="17"/>
  <c r="K35" i="28" s="1"/>
  <c r="W22" i="17"/>
  <c r="K23" i="28" s="1"/>
  <c r="W52" i="17"/>
  <c r="K52" i="28" s="1"/>
  <c r="W58" i="17"/>
  <c r="K58" i="28" s="1"/>
  <c r="T58" i="28" s="1"/>
  <c r="D18" i="31" s="1"/>
  <c r="W53" i="17"/>
  <c r="K53" i="28" s="1"/>
  <c r="T53" i="28" s="1"/>
  <c r="D33" i="31" s="1"/>
  <c r="W39" i="17"/>
  <c r="K40" i="28" s="1"/>
  <c r="W48" i="17"/>
  <c r="K49" i="28" s="1"/>
  <c r="U50" i="17"/>
  <c r="K51" i="27" s="1"/>
  <c r="W41" i="17"/>
  <c r="K42" i="28" s="1"/>
  <c r="W21" i="17"/>
  <c r="K22" i="28" s="1"/>
  <c r="W3" i="17"/>
  <c r="K4" i="28" s="1"/>
  <c r="W8" i="17"/>
  <c r="K9" i="28" s="1"/>
  <c r="W46" i="17"/>
  <c r="K47" i="28" s="1"/>
  <c r="W55" i="19"/>
  <c r="L56" i="28" s="1"/>
  <c r="W62" i="19"/>
  <c r="L63" i="28" s="1"/>
  <c r="W16" i="19"/>
  <c r="L17" i="28" s="1"/>
  <c r="W60" i="19"/>
  <c r="L61" i="28" s="1"/>
  <c r="W22" i="19"/>
  <c r="L23" i="28" s="1"/>
  <c r="U3" i="19"/>
  <c r="L4" i="27" s="1"/>
  <c r="W3" i="19"/>
  <c r="L4" i="28" s="1"/>
  <c r="W11" i="19"/>
  <c r="L12" i="28" s="1"/>
  <c r="W61" i="19"/>
  <c r="L62" i="28" s="1"/>
  <c r="W21" i="19"/>
  <c r="L22" i="28" s="1"/>
  <c r="W8" i="19"/>
  <c r="L9" i="28" s="1"/>
  <c r="W41" i="19"/>
  <c r="L42" i="28" s="1"/>
  <c r="W19" i="19"/>
  <c r="L20" i="28" s="1"/>
  <c r="W10" i="19"/>
  <c r="L11" i="28" s="1"/>
  <c r="W33" i="19"/>
  <c r="L34" i="28" s="1"/>
  <c r="T34" i="28" s="1"/>
  <c r="D49" i="31" s="1"/>
  <c r="W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W11" i="15"/>
  <c r="J12" i="28" s="1"/>
  <c r="W51" i="15"/>
  <c r="J52" i="28" s="1"/>
  <c r="W64" i="5"/>
  <c r="E65" i="28" s="1"/>
  <c r="U41" i="25"/>
  <c r="O42" i="27" s="1"/>
  <c r="U9" i="21"/>
  <c r="U38" i="13"/>
  <c r="I39" i="27" s="1"/>
  <c r="W4" i="11"/>
  <c r="H5" i="28" s="1"/>
  <c r="W50" i="9"/>
  <c r="G51" i="28" s="1"/>
  <c r="W57" i="9"/>
  <c r="G58" i="28" s="1"/>
  <c r="U57" i="9"/>
  <c r="G58" i="27" s="1"/>
  <c r="W12" i="7"/>
  <c r="F13" i="28" s="1"/>
  <c r="W46" i="7"/>
  <c r="F47" i="28" s="1"/>
  <c r="W41" i="7"/>
  <c r="F42" i="28" s="1"/>
  <c r="W43" i="7"/>
  <c r="F44" i="28" s="1"/>
  <c r="W4" i="7"/>
  <c r="F5" i="28" s="1"/>
  <c r="W15" i="7"/>
  <c r="F16" i="28" s="1"/>
  <c r="U50" i="1"/>
  <c r="C51" i="27" s="1"/>
  <c r="U57" i="1"/>
  <c r="C58" i="27" s="1"/>
  <c r="U60" i="1"/>
  <c r="C61" i="27" s="1"/>
  <c r="U20" i="15"/>
  <c r="J21" i="27" s="1"/>
  <c r="W16" i="13"/>
  <c r="I17" i="28" s="1"/>
  <c r="U30" i="13"/>
  <c r="I31" i="27" s="1"/>
  <c r="W9" i="13"/>
  <c r="I10" i="28" s="1"/>
  <c r="W28" i="13"/>
  <c r="I29" i="28" s="1"/>
  <c r="W4" i="13"/>
  <c r="I5" i="28" s="1"/>
  <c r="W59" i="13"/>
  <c r="I60" i="28" s="1"/>
  <c r="W6" i="13"/>
  <c r="I7" i="28" s="1"/>
  <c r="W51" i="13"/>
  <c r="I52" i="28" s="1"/>
  <c r="U63" i="13"/>
  <c r="I64" i="27" s="1"/>
  <c r="W21" i="11"/>
  <c r="H22" i="28" s="1"/>
  <c r="W12" i="11"/>
  <c r="H13" i="28" s="1"/>
  <c r="W48" i="11"/>
  <c r="H49" i="28" s="1"/>
  <c r="W20" i="11"/>
  <c r="H21" i="28" s="1"/>
  <c r="W57" i="11"/>
  <c r="H58" i="28" s="1"/>
  <c r="W42" i="11"/>
  <c r="H43" i="28" s="1"/>
  <c r="W28" i="11"/>
  <c r="H29" i="28" s="1"/>
  <c r="W3" i="11"/>
  <c r="W7" i="11"/>
  <c r="H8" i="28" s="1"/>
  <c r="U46" i="11"/>
  <c r="H47" i="27" s="1"/>
  <c r="W49" i="11"/>
  <c r="H50" i="28" s="1"/>
  <c r="W30" i="11"/>
  <c r="H31" i="28" s="1"/>
  <c r="W5" i="11"/>
  <c r="H6" i="28" s="1"/>
  <c r="W63" i="9"/>
  <c r="G64" i="28" s="1"/>
  <c r="U28" i="9"/>
  <c r="W64" i="9"/>
  <c r="G65" i="28" s="1"/>
  <c r="U14" i="9"/>
  <c r="G15" i="27" s="1"/>
  <c r="Q27" i="28"/>
  <c r="B55" i="31" s="1"/>
  <c r="U16" i="7"/>
  <c r="F17" i="27" s="1"/>
  <c r="Q26" i="28"/>
  <c r="B54" i="31" s="1"/>
  <c r="U6" i="7"/>
  <c r="F7" i="27" s="1"/>
  <c r="Q54" i="28"/>
  <c r="B63" i="31" s="1"/>
  <c r="U49" i="5"/>
  <c r="W49" i="5"/>
  <c r="W43" i="5"/>
  <c r="W41" i="5"/>
  <c r="E42" i="28" s="1"/>
  <c r="U34" i="5"/>
  <c r="U52" i="5"/>
  <c r="W52" i="5"/>
  <c r="W29" i="3"/>
  <c r="D30" i="28" s="1"/>
  <c r="U46" i="3"/>
  <c r="D47" i="27" s="1"/>
  <c r="Q32" i="28"/>
  <c r="B56" i="31" s="1"/>
  <c r="Q25" i="28"/>
  <c r="B53" i="31" s="1"/>
  <c r="Q38" i="28"/>
  <c r="B59" i="31" s="1"/>
  <c r="U41" i="5"/>
  <c r="U54" i="5"/>
  <c r="Q14" i="28"/>
  <c r="B50" i="31" s="1"/>
  <c r="Q46" i="28"/>
  <c r="B62" i="31" s="1"/>
  <c r="U51" i="5"/>
  <c r="U49" i="7"/>
  <c r="Q24" i="28"/>
  <c r="B52" i="31" s="1"/>
  <c r="Q33" i="28"/>
  <c r="B57" i="31" s="1"/>
  <c r="Q41" i="28"/>
  <c r="B60" i="31" s="1"/>
  <c r="U48" i="5"/>
  <c r="U12" i="7"/>
  <c r="U38" i="9"/>
  <c r="U63" i="9"/>
  <c r="G64" i="27" s="1"/>
  <c r="U41" i="17"/>
  <c r="K42" i="27" s="1"/>
  <c r="U33" i="19"/>
  <c r="L34" i="27" s="1"/>
  <c r="S34" i="27" s="1"/>
  <c r="U6" i="21"/>
  <c r="U41" i="23"/>
  <c r="N42" i="27" s="1"/>
  <c r="C7" i="28"/>
  <c r="U15" i="1"/>
  <c r="C16" i="27" s="1"/>
  <c r="U46" i="1"/>
  <c r="C47" i="27" s="1"/>
  <c r="U16" i="1"/>
  <c r="C17" i="27" s="1"/>
  <c r="C57" i="28"/>
  <c r="C56" i="28"/>
  <c r="U61" i="21"/>
  <c r="S30" i="27" l="1"/>
  <c r="S64" i="27"/>
  <c r="B41" i="32" s="1"/>
  <c r="W18" i="3"/>
  <c r="D19" i="28" s="1"/>
  <c r="W54" i="3"/>
  <c r="D55" i="28" s="1"/>
  <c r="W34" i="3"/>
  <c r="D35" i="28" s="1"/>
  <c r="W4" i="1"/>
  <c r="C5" i="28" s="1"/>
  <c r="W18" i="1"/>
  <c r="C19" i="28" s="1"/>
  <c r="W6" i="3"/>
  <c r="D7" i="28" s="1"/>
  <c r="W28" i="5"/>
  <c r="E29" i="28" s="1"/>
  <c r="W28" i="3"/>
  <c r="D29" i="28" s="1"/>
  <c r="W59" i="5"/>
  <c r="E60" i="28" s="1"/>
  <c r="S60" i="28" s="1"/>
  <c r="C38" i="31" s="1"/>
  <c r="W17" i="3"/>
  <c r="D18" i="28" s="1"/>
  <c r="W3" i="3"/>
  <c r="D4" i="28" s="1"/>
  <c r="W50" i="5"/>
  <c r="E51" i="28" s="1"/>
  <c r="Q30" i="28"/>
  <c r="B34" i="31" s="1"/>
  <c r="W15" i="3"/>
  <c r="D16" i="28" s="1"/>
  <c r="W15" i="5"/>
  <c r="E16" i="28" s="1"/>
  <c r="S36" i="28"/>
  <c r="C58" i="31" s="1"/>
  <c r="S45" i="28"/>
  <c r="C61" i="31" s="1"/>
  <c r="Q45" i="28"/>
  <c r="B61" i="31" s="1"/>
  <c r="W46" i="3"/>
  <c r="D47" i="28" s="1"/>
  <c r="W5" i="3"/>
  <c r="D6" i="28" s="1"/>
  <c r="W17" i="5"/>
  <c r="E18" i="28" s="1"/>
  <c r="W30" i="5"/>
  <c r="E31" i="28" s="1"/>
  <c r="T15" i="28"/>
  <c r="D25" i="31" s="1"/>
  <c r="S12" i="28"/>
  <c r="C20" i="31" s="1"/>
  <c r="W5" i="5"/>
  <c r="E6" i="28" s="1"/>
  <c r="T59" i="28"/>
  <c r="D47" i="31" s="1"/>
  <c r="T17" i="28"/>
  <c r="D32" i="31" s="1"/>
  <c r="Q64" i="28"/>
  <c r="B46" i="31" s="1"/>
  <c r="W8" i="5"/>
  <c r="E9" i="28" s="1"/>
  <c r="W8" i="3"/>
  <c r="D9" i="28" s="1"/>
  <c r="W21" i="1"/>
  <c r="W3" i="1"/>
  <c r="C4" i="28" s="1"/>
  <c r="U3" i="1"/>
  <c r="C4" i="27" s="1"/>
  <c r="W60" i="21"/>
  <c r="M61" i="28" s="1"/>
  <c r="W30" i="21"/>
  <c r="M31" i="28" s="1"/>
  <c r="W41" i="21"/>
  <c r="M42" i="28" s="1"/>
  <c r="U12" i="21"/>
  <c r="M13" i="27" s="1"/>
  <c r="T63" i="28"/>
  <c r="D45" i="31" s="1"/>
  <c r="W10" i="26"/>
  <c r="P11" i="28" s="1"/>
  <c r="U10" i="26"/>
  <c r="P11" i="27" s="1"/>
  <c r="W20" i="23"/>
  <c r="N21" i="28" s="1"/>
  <c r="W8" i="23"/>
  <c r="N9" i="28" s="1"/>
  <c r="T8" i="28"/>
  <c r="D30" i="31" s="1"/>
  <c r="U5" i="19"/>
  <c r="L6" i="27" s="1"/>
  <c r="W11" i="17"/>
  <c r="K12" i="28" s="1"/>
  <c r="T23" i="28"/>
  <c r="D29" i="31" s="1"/>
  <c r="U8" i="17"/>
  <c r="W15" i="13"/>
  <c r="I16" i="28" s="1"/>
  <c r="W7" i="13"/>
  <c r="I8" i="28" s="1"/>
  <c r="W3" i="13"/>
  <c r="I4" i="28" s="1"/>
  <c r="U4" i="13"/>
  <c r="I5" i="27" s="1"/>
  <c r="W30" i="15"/>
  <c r="J31" i="28" s="1"/>
  <c r="W5" i="15"/>
  <c r="J6" i="28" s="1"/>
  <c r="W6" i="11"/>
  <c r="H7" i="28" s="1"/>
  <c r="W50" i="11"/>
  <c r="H51" i="28" s="1"/>
  <c r="W16" i="11"/>
  <c r="H17" i="28" s="1"/>
  <c r="W60" i="11"/>
  <c r="H61" i="28" s="1"/>
  <c r="W47" i="11"/>
  <c r="H48" i="28" s="1"/>
  <c r="S30" i="28"/>
  <c r="C34" i="31" s="1"/>
  <c r="U43" i="5"/>
  <c r="E44" i="27" s="1"/>
  <c r="W49" i="7"/>
  <c r="F50" i="28" s="1"/>
  <c r="W21" i="7"/>
  <c r="F22" i="28" s="1"/>
  <c r="W55" i="7"/>
  <c r="F56" i="28" s="1"/>
  <c r="U64" i="9"/>
  <c r="G65" i="27" s="1"/>
  <c r="U46" i="9"/>
  <c r="G47" i="27" s="1"/>
  <c r="U61" i="15"/>
  <c r="J62" i="27" s="1"/>
  <c r="W55" i="15"/>
  <c r="J56" i="28" s="1"/>
  <c r="W12" i="15"/>
  <c r="J13" i="28" s="1"/>
  <c r="U3" i="15"/>
  <c r="J4" i="27" s="1"/>
  <c r="W14" i="15"/>
  <c r="J15" i="28" s="1"/>
  <c r="U21" i="15"/>
  <c r="J22" i="27" s="1"/>
  <c r="U19" i="15"/>
  <c r="J20" i="27" s="1"/>
  <c r="U41" i="11"/>
  <c r="H42" i="27" s="1"/>
  <c r="U6" i="13"/>
  <c r="I7" i="27" s="1"/>
  <c r="U61" i="13"/>
  <c r="I62" i="27" s="1"/>
  <c r="S65" i="28"/>
  <c r="C37" i="31" s="1"/>
  <c r="S64" i="28"/>
  <c r="C46" i="31" s="1"/>
  <c r="U42" i="9"/>
  <c r="G43" i="27" s="1"/>
  <c r="W7" i="5"/>
  <c r="E8" i="28" s="1"/>
  <c r="U56" i="5"/>
  <c r="E57" i="27" s="1"/>
  <c r="W9" i="5"/>
  <c r="E10" i="28" s="1"/>
  <c r="W21" i="5"/>
  <c r="E22" i="28" s="1"/>
  <c r="W14" i="5"/>
  <c r="E15" i="28" s="1"/>
  <c r="Q28" i="28"/>
  <c r="B42" i="31" s="1"/>
  <c r="S28" i="28"/>
  <c r="C42" i="31" s="1"/>
  <c r="U41" i="26"/>
  <c r="P42" i="27" s="1"/>
  <c r="W41" i="26"/>
  <c r="P42" i="28" s="1"/>
  <c r="U59" i="26"/>
  <c r="P60" i="27" s="1"/>
  <c r="W8" i="26"/>
  <c r="P9" i="28" s="1"/>
  <c r="U61" i="25"/>
  <c r="O62" i="27" s="1"/>
  <c r="U64" i="25"/>
  <c r="O65" i="27" s="1"/>
  <c r="U4" i="25"/>
  <c r="O5" i="27" s="1"/>
  <c r="W34" i="25"/>
  <c r="O35" i="28" s="1"/>
  <c r="U60" i="25"/>
  <c r="O61" i="27" s="1"/>
  <c r="U46" i="25"/>
  <c r="O47" i="27" s="1"/>
  <c r="U3" i="25"/>
  <c r="O4" i="27" s="1"/>
  <c r="W61" i="25"/>
  <c r="O62" i="28" s="1"/>
  <c r="U36" i="25"/>
  <c r="O37" i="27" s="1"/>
  <c r="O42" i="25"/>
  <c r="U59" i="25"/>
  <c r="O60" i="27" s="1"/>
  <c r="U34" i="25"/>
  <c r="O35" i="27" s="1"/>
  <c r="B42" i="25"/>
  <c r="U8" i="23"/>
  <c r="N9" i="27" s="1"/>
  <c r="U14" i="23"/>
  <c r="N15" i="27" s="1"/>
  <c r="U51" i="23"/>
  <c r="N52" i="27" s="1"/>
  <c r="U61" i="23"/>
  <c r="N62" i="27" s="1"/>
  <c r="U20" i="23"/>
  <c r="N21" i="27" s="1"/>
  <c r="U30" i="23"/>
  <c r="N31" i="27" s="1"/>
  <c r="U62" i="23"/>
  <c r="N63" i="27" s="1"/>
  <c r="U22" i="23"/>
  <c r="N23" i="27" s="1"/>
  <c r="W6" i="23"/>
  <c r="N7" i="28" s="1"/>
  <c r="U4" i="23"/>
  <c r="W11" i="23"/>
  <c r="N12" i="28" s="1"/>
  <c r="W51" i="23"/>
  <c r="N52" i="28" s="1"/>
  <c r="T52" i="28" s="1"/>
  <c r="D35" i="31" s="1"/>
  <c r="W21" i="23"/>
  <c r="N22" i="28" s="1"/>
  <c r="U34" i="23"/>
  <c r="N35" i="27" s="1"/>
  <c r="U10" i="23"/>
  <c r="N11" i="27" s="1"/>
  <c r="U11" i="23"/>
  <c r="N12" i="27" s="1"/>
  <c r="W48" i="21"/>
  <c r="M49" i="28" s="1"/>
  <c r="T49" i="28" s="1"/>
  <c r="D27" i="31" s="1"/>
  <c r="U48" i="21"/>
  <c r="M49" i="27" s="1"/>
  <c r="U10" i="21"/>
  <c r="M11" i="27" s="1"/>
  <c r="W5" i="21"/>
  <c r="M6" i="28" s="1"/>
  <c r="W6" i="21"/>
  <c r="M7" i="28" s="1"/>
  <c r="U60" i="21"/>
  <c r="M61" i="27" s="1"/>
  <c r="U59" i="21"/>
  <c r="M60" i="27" s="1"/>
  <c r="U20" i="21"/>
  <c r="M21" i="27" s="1"/>
  <c r="W19" i="21"/>
  <c r="M20" i="28" s="1"/>
  <c r="W55" i="21"/>
  <c r="M56" i="28" s="1"/>
  <c r="T56" i="28" s="1"/>
  <c r="D7" i="31" s="1"/>
  <c r="U5" i="21"/>
  <c r="M6" i="27" s="1"/>
  <c r="W59" i="21"/>
  <c r="M60" i="28" s="1"/>
  <c r="T60" i="28" s="1"/>
  <c r="D38" i="31" s="1"/>
  <c r="W47" i="21"/>
  <c r="M48" i="28" s="1"/>
  <c r="T48" i="28" s="1"/>
  <c r="D40" i="31" s="1"/>
  <c r="T47" i="28"/>
  <c r="D12" i="31" s="1"/>
  <c r="U55" i="21"/>
  <c r="M56" i="27" s="1"/>
  <c r="U46" i="21"/>
  <c r="M47" i="27" s="1"/>
  <c r="U30" i="21"/>
  <c r="M31" i="27" s="1"/>
  <c r="U8" i="21"/>
  <c r="M9" i="27" s="1"/>
  <c r="U47" i="21"/>
  <c r="M48" i="27" s="1"/>
  <c r="U3" i="21"/>
  <c r="M4" i="27" s="1"/>
  <c r="W11" i="21"/>
  <c r="M12" i="28" s="1"/>
  <c r="U19" i="21"/>
  <c r="M20" i="27" s="1"/>
  <c r="U11" i="21"/>
  <c r="M12" i="27" s="1"/>
  <c r="O63" i="21"/>
  <c r="M62" i="27"/>
  <c r="M10" i="27"/>
  <c r="Q40" i="28"/>
  <c r="B48" i="31" s="1"/>
  <c r="T40" i="28"/>
  <c r="D48" i="31" s="1"/>
  <c r="U48" i="17"/>
  <c r="K49" i="27" s="1"/>
  <c r="U22" i="17"/>
  <c r="K23" i="27" s="1"/>
  <c r="U14" i="17"/>
  <c r="K15" i="27" s="1"/>
  <c r="U34" i="17"/>
  <c r="K35" i="27" s="1"/>
  <c r="U53" i="17"/>
  <c r="K53" i="27" s="1"/>
  <c r="U52" i="17"/>
  <c r="K52" i="27" s="1"/>
  <c r="U39" i="17"/>
  <c r="K40" i="27" s="1"/>
  <c r="W20" i="17"/>
  <c r="K21" i="28" s="1"/>
  <c r="W12" i="17"/>
  <c r="K13" i="28" s="1"/>
  <c r="W19" i="17"/>
  <c r="K20" i="28" s="1"/>
  <c r="U62" i="17"/>
  <c r="K62" i="27" s="1"/>
  <c r="U36" i="17"/>
  <c r="K37" i="27" s="1"/>
  <c r="U30" i="17"/>
  <c r="K31" i="27" s="1"/>
  <c r="U15" i="17"/>
  <c r="W30" i="17"/>
  <c r="K31" i="28" s="1"/>
  <c r="W61" i="17"/>
  <c r="K61" i="28" s="1"/>
  <c r="U61" i="17"/>
  <c r="K61" i="27" s="1"/>
  <c r="W5" i="17"/>
  <c r="K6" i="28" s="1"/>
  <c r="W62" i="17"/>
  <c r="K62" i="28" s="1"/>
  <c r="W36" i="17"/>
  <c r="K37" i="28" s="1"/>
  <c r="U58" i="17"/>
  <c r="K58" i="27" s="1"/>
  <c r="W6" i="17"/>
  <c r="K7" i="28" s="1"/>
  <c r="W10" i="17"/>
  <c r="K11" i="28" s="1"/>
  <c r="U6" i="17"/>
  <c r="K7" i="27" s="1"/>
  <c r="U11" i="17"/>
  <c r="K12" i="27" s="1"/>
  <c r="U20" i="17"/>
  <c r="K21" i="27" s="1"/>
  <c r="U21" i="17"/>
  <c r="K22" i="27" s="1"/>
  <c r="U12" i="17"/>
  <c r="K13" i="27" s="1"/>
  <c r="U10" i="17"/>
  <c r="K11" i="27" s="1"/>
  <c r="U3" i="17"/>
  <c r="K4" i="27" s="1"/>
  <c r="O76" i="17"/>
  <c r="U46" i="17"/>
  <c r="K47" i="27" s="1"/>
  <c r="U62" i="19"/>
  <c r="L63" i="27" s="1"/>
  <c r="U36" i="19"/>
  <c r="L37" i="27" s="1"/>
  <c r="U22" i="19"/>
  <c r="L23" i="27" s="1"/>
  <c r="U41" i="19"/>
  <c r="L42" i="27" s="1"/>
  <c r="U58" i="19"/>
  <c r="L59" i="27" s="1"/>
  <c r="U60" i="19"/>
  <c r="L61" i="27" s="1"/>
  <c r="W34" i="19"/>
  <c r="L35" i="28" s="1"/>
  <c r="U34" i="19"/>
  <c r="L35" i="27" s="1"/>
  <c r="U21" i="19"/>
  <c r="L22" i="27" s="1"/>
  <c r="W36" i="19"/>
  <c r="L37" i="28" s="1"/>
  <c r="U61" i="19"/>
  <c r="L62" i="27" s="1"/>
  <c r="U11" i="19"/>
  <c r="L12" i="27" s="1"/>
  <c r="W5" i="19"/>
  <c r="L6" i="28" s="1"/>
  <c r="U16" i="19"/>
  <c r="L17" i="27" s="1"/>
  <c r="W20" i="19"/>
  <c r="L21" i="28" s="1"/>
  <c r="U20" i="19"/>
  <c r="L21" i="27" s="1"/>
  <c r="U19" i="19"/>
  <c r="L20" i="27" s="1"/>
  <c r="L56" i="27"/>
  <c r="W6" i="19"/>
  <c r="L7" i="28" s="1"/>
  <c r="U6" i="19"/>
  <c r="L7" i="27" s="1"/>
  <c r="Q34" i="28"/>
  <c r="B49" i="31" s="1"/>
  <c r="W12" i="19"/>
  <c r="L13" i="28" s="1"/>
  <c r="U12" i="19"/>
  <c r="L13" i="27" s="1"/>
  <c r="W4" i="19"/>
  <c r="L5" i="28" s="1"/>
  <c r="T5" i="28" s="1"/>
  <c r="D4" i="31" s="1"/>
  <c r="U4" i="19"/>
  <c r="W9" i="19"/>
  <c r="L10" i="28" s="1"/>
  <c r="T10" i="28" s="1"/>
  <c r="D24" i="31" s="1"/>
  <c r="U7" i="19"/>
  <c r="W36" i="15"/>
  <c r="J37" i="28" s="1"/>
  <c r="W60" i="15"/>
  <c r="J61" i="28" s="1"/>
  <c r="U28" i="15"/>
  <c r="J29" i="27" s="1"/>
  <c r="U41" i="15"/>
  <c r="J42" i="27" s="1"/>
  <c r="U60" i="15"/>
  <c r="J61" i="27" s="1"/>
  <c r="J13" i="27"/>
  <c r="U50" i="15"/>
  <c r="J51" i="27" s="1"/>
  <c r="U51" i="15"/>
  <c r="J52" i="27" s="1"/>
  <c r="U30" i="15"/>
  <c r="J31" i="27" s="1"/>
  <c r="W62" i="15"/>
  <c r="J63" i="28" s="1"/>
  <c r="W57" i="15"/>
  <c r="J58" i="28" s="1"/>
  <c r="U6" i="15"/>
  <c r="J7" i="27" s="1"/>
  <c r="W61" i="15"/>
  <c r="J62" i="28" s="1"/>
  <c r="S62" i="28" s="1"/>
  <c r="C39" i="31" s="1"/>
  <c r="W4" i="15"/>
  <c r="J5" i="28" s="1"/>
  <c r="U46" i="15"/>
  <c r="J47" i="27" s="1"/>
  <c r="U55" i="15"/>
  <c r="J56" i="27" s="1"/>
  <c r="U11" i="15"/>
  <c r="J12" i="27" s="1"/>
  <c r="W20" i="15"/>
  <c r="J21" i="28" s="1"/>
  <c r="U57" i="15"/>
  <c r="J58" i="27" s="1"/>
  <c r="W8" i="15"/>
  <c r="J9" i="28" s="1"/>
  <c r="W34" i="15"/>
  <c r="J35" i="28" s="1"/>
  <c r="W21" i="15"/>
  <c r="J22" i="28" s="1"/>
  <c r="U7" i="15"/>
  <c r="J8" i="27" s="1"/>
  <c r="U10" i="15"/>
  <c r="J11" i="27" s="1"/>
  <c r="W10" i="15"/>
  <c r="J11" i="28" s="1"/>
  <c r="U34" i="15"/>
  <c r="J35" i="27" s="1"/>
  <c r="U5" i="15"/>
  <c r="J6" i="27" s="1"/>
  <c r="U14" i="15"/>
  <c r="J15" i="27" s="1"/>
  <c r="W3" i="15"/>
  <c r="U16" i="13"/>
  <c r="I17" i="27" s="1"/>
  <c r="U42" i="13"/>
  <c r="I43" i="27" s="1"/>
  <c r="W21" i="13"/>
  <c r="I22" i="28" s="1"/>
  <c r="I4" i="27"/>
  <c r="W55" i="13"/>
  <c r="I56" i="28" s="1"/>
  <c r="U59" i="13"/>
  <c r="I60" i="27" s="1"/>
  <c r="U60" i="11"/>
  <c r="H61" i="27" s="1"/>
  <c r="U47" i="11"/>
  <c r="H48" i="27" s="1"/>
  <c r="U7" i="11"/>
  <c r="H8" i="27" s="1"/>
  <c r="U50" i="11"/>
  <c r="H51" i="27" s="1"/>
  <c r="U16" i="11"/>
  <c r="H17" i="27" s="1"/>
  <c r="U34" i="9"/>
  <c r="G35" i="27" s="1"/>
  <c r="W20" i="9"/>
  <c r="G21" i="28" s="1"/>
  <c r="W12" i="9"/>
  <c r="G13" i="28" s="1"/>
  <c r="U12" i="9"/>
  <c r="G13" i="27" s="1"/>
  <c r="W9" i="9"/>
  <c r="G10" i="28" s="1"/>
  <c r="W3" i="9"/>
  <c r="G4" i="28" s="1"/>
  <c r="W6" i="9"/>
  <c r="G7" i="28" s="1"/>
  <c r="W5" i="9"/>
  <c r="G6" i="28" s="1"/>
  <c r="U30" i="9"/>
  <c r="G31" i="27" s="1"/>
  <c r="O78" i="9"/>
  <c r="U16" i="9"/>
  <c r="G17" i="27" s="1"/>
  <c r="B78" i="9"/>
  <c r="U5" i="9"/>
  <c r="G6" i="27" s="1"/>
  <c r="U41" i="9"/>
  <c r="G42" i="27" s="1"/>
  <c r="U46" i="7"/>
  <c r="F47" i="27" s="1"/>
  <c r="U21" i="7"/>
  <c r="F22" i="27" s="1"/>
  <c r="U55" i="7"/>
  <c r="F56" i="27" s="1"/>
  <c r="O51" i="7"/>
  <c r="U3" i="7"/>
  <c r="F4" i="27" s="1"/>
  <c r="U14" i="1"/>
  <c r="C15" i="27" s="1"/>
  <c r="U64" i="5"/>
  <c r="E65" i="27" s="1"/>
  <c r="W16" i="5"/>
  <c r="E17" i="28" s="1"/>
  <c r="W56" i="5"/>
  <c r="E57" i="28" s="1"/>
  <c r="W4" i="5"/>
  <c r="E5" i="28" s="1"/>
  <c r="B71" i="5"/>
  <c r="U30" i="5"/>
  <c r="E31" i="27" s="1"/>
  <c r="U21" i="5"/>
  <c r="E22" i="27" s="1"/>
  <c r="U55" i="5"/>
  <c r="E56" i="27" s="1"/>
  <c r="W57" i="5"/>
  <c r="E58" i="28" s="1"/>
  <c r="U16" i="5"/>
  <c r="E17" i="27" s="1"/>
  <c r="W20" i="5"/>
  <c r="E21" i="28" s="1"/>
  <c r="U27" i="5"/>
  <c r="E28" i="27" s="1"/>
  <c r="W47" i="5"/>
  <c r="E48" i="28" s="1"/>
  <c r="U14" i="5"/>
  <c r="E15" i="27" s="1"/>
  <c r="U6" i="5"/>
  <c r="E7" i="27" s="1"/>
  <c r="W6" i="5"/>
  <c r="E7" i="28" s="1"/>
  <c r="U7" i="5"/>
  <c r="E8" i="27" s="1"/>
  <c r="U8" i="5"/>
  <c r="E9" i="27" s="1"/>
  <c r="U5" i="5"/>
  <c r="E6" i="27" s="1"/>
  <c r="U47" i="5"/>
  <c r="E48" i="27" s="1"/>
  <c r="U46" i="5"/>
  <c r="E47" i="27" s="1"/>
  <c r="W46" i="5"/>
  <c r="E47" i="28" s="1"/>
  <c r="W12" i="5"/>
  <c r="E13" i="28" s="1"/>
  <c r="W55" i="5"/>
  <c r="E56" i="28" s="1"/>
  <c r="W54" i="5"/>
  <c r="E55" i="28" s="1"/>
  <c r="W3" i="5"/>
  <c r="E4" i="28" s="1"/>
  <c r="U3" i="5"/>
  <c r="B51" i="3"/>
  <c r="B63" i="21"/>
  <c r="M4" i="28"/>
  <c r="M7" i="27"/>
  <c r="U4" i="15"/>
  <c r="O82" i="15"/>
  <c r="U15" i="13"/>
  <c r="I16" i="27" s="1"/>
  <c r="U21" i="13"/>
  <c r="I22" i="27" s="1"/>
  <c r="W48" i="13"/>
  <c r="I49" i="28" s="1"/>
  <c r="W20" i="13"/>
  <c r="I21" i="28" s="1"/>
  <c r="B74" i="13"/>
  <c r="H4" i="28"/>
  <c r="W55" i="11"/>
  <c r="H56" i="28" s="1"/>
  <c r="U15" i="11"/>
  <c r="H16" i="27" s="1"/>
  <c r="O61" i="11"/>
  <c r="U5" i="11"/>
  <c r="H6" i="27" s="1"/>
  <c r="W38" i="11"/>
  <c r="H39" i="28" s="1"/>
  <c r="U50" i="9"/>
  <c r="G51" i="27" s="1"/>
  <c r="W14" i="9"/>
  <c r="G15" i="28" s="1"/>
  <c r="W43" i="9"/>
  <c r="G44" i="28" s="1"/>
  <c r="W21" i="9"/>
  <c r="G22" i="28" s="1"/>
  <c r="W30" i="9"/>
  <c r="G31" i="28" s="1"/>
  <c r="U55" i="9"/>
  <c r="G56" i="27" s="1"/>
  <c r="W42" i="9"/>
  <c r="G43" i="28" s="1"/>
  <c r="U51" i="9"/>
  <c r="G52" i="27" s="1"/>
  <c r="U21" i="9"/>
  <c r="G22" i="27" s="1"/>
  <c r="U9" i="9"/>
  <c r="G10" i="27" s="1"/>
  <c r="W34" i="9"/>
  <c r="G35" i="28" s="1"/>
  <c r="W28" i="9"/>
  <c r="G29" i="28" s="1"/>
  <c r="W49" i="9"/>
  <c r="G50" i="28" s="1"/>
  <c r="W55" i="9"/>
  <c r="G56" i="28" s="1"/>
  <c r="U48" i="9"/>
  <c r="G49" i="27" s="1"/>
  <c r="U20" i="9"/>
  <c r="G21" i="27" s="1"/>
  <c r="U3" i="9"/>
  <c r="U43" i="9"/>
  <c r="G44" i="27" s="1"/>
  <c r="U22" i="9"/>
  <c r="G23" i="27" s="1"/>
  <c r="U6" i="9"/>
  <c r="G7" i="27" s="1"/>
  <c r="U49" i="9"/>
  <c r="G50" i="27" s="1"/>
  <c r="W48" i="9"/>
  <c r="G49" i="28" s="1"/>
  <c r="W51" i="9"/>
  <c r="G52" i="28" s="1"/>
  <c r="W4" i="9"/>
  <c r="G5" i="28" s="1"/>
  <c r="W16" i="9"/>
  <c r="G17" i="28" s="1"/>
  <c r="W41" i="9"/>
  <c r="G42" i="28" s="1"/>
  <c r="W46" i="9"/>
  <c r="G47" i="28" s="1"/>
  <c r="W22" i="9"/>
  <c r="G23" i="28" s="1"/>
  <c r="W3" i="7"/>
  <c r="F4" i="28" s="1"/>
  <c r="E53" i="27"/>
  <c r="E53" i="28"/>
  <c r="E35" i="28"/>
  <c r="E44" i="28"/>
  <c r="E55" i="27"/>
  <c r="E50" i="28"/>
  <c r="W30" i="3"/>
  <c r="D31" i="28" s="1"/>
  <c r="U57" i="3"/>
  <c r="D58" i="27" s="1"/>
  <c r="W21" i="3"/>
  <c r="D22" i="28" s="1"/>
  <c r="U5" i="3"/>
  <c r="D6" i="27" s="1"/>
  <c r="W19" i="3"/>
  <c r="D20" i="28" s="1"/>
  <c r="W4" i="3"/>
  <c r="U56" i="3"/>
  <c r="D57" i="27" s="1"/>
  <c r="U30" i="3"/>
  <c r="D31" i="27" s="1"/>
  <c r="U3" i="3"/>
  <c r="D4" i="27" s="1"/>
  <c r="W56" i="3"/>
  <c r="D57" i="28" s="1"/>
  <c r="W57" i="3"/>
  <c r="D58" i="28" s="1"/>
  <c r="U55" i="1"/>
  <c r="C56" i="27" s="1"/>
  <c r="U6" i="1"/>
  <c r="C7" i="27" s="1"/>
  <c r="U5" i="1"/>
  <c r="C6" i="27" s="1"/>
  <c r="U4" i="1"/>
  <c r="C5" i="27" s="1"/>
  <c r="U34" i="1"/>
  <c r="C35" i="27" s="1"/>
  <c r="U41" i="1"/>
  <c r="C42" i="27" s="1"/>
  <c r="U8" i="1"/>
  <c r="C9" i="27" s="1"/>
  <c r="U56" i="1"/>
  <c r="B82" i="15"/>
  <c r="U57" i="13"/>
  <c r="I58" i="27" s="1"/>
  <c r="U55" i="13"/>
  <c r="I56" i="27" s="1"/>
  <c r="W34" i="13"/>
  <c r="I35" i="28" s="1"/>
  <c r="W19" i="13"/>
  <c r="I20" i="28" s="1"/>
  <c r="O74" i="13"/>
  <c r="U17" i="13"/>
  <c r="I18" i="27" s="1"/>
  <c r="U20" i="13"/>
  <c r="I21" i="27" s="1"/>
  <c r="U28" i="13"/>
  <c r="I29" i="27" s="1"/>
  <c r="U46" i="13"/>
  <c r="I47" i="27" s="1"/>
  <c r="U12" i="13"/>
  <c r="I13" i="27" s="1"/>
  <c r="U8" i="13"/>
  <c r="I9" i="27" s="1"/>
  <c r="U9" i="13"/>
  <c r="I10" i="27" s="1"/>
  <c r="U41" i="13"/>
  <c r="I42" i="27" s="1"/>
  <c r="U14" i="13"/>
  <c r="I15" i="27" s="1"/>
  <c r="U7" i="13"/>
  <c r="I8" i="27" s="1"/>
  <c r="U60" i="13"/>
  <c r="I61" i="27" s="1"/>
  <c r="U51" i="13"/>
  <c r="I52" i="27" s="1"/>
  <c r="U48" i="13"/>
  <c r="I49" i="27" s="1"/>
  <c r="U34" i="13"/>
  <c r="I35" i="27" s="1"/>
  <c r="U5" i="13"/>
  <c r="W42" i="13"/>
  <c r="I43" i="28" s="1"/>
  <c r="U55" i="11"/>
  <c r="H56" i="27" s="1"/>
  <c r="U49" i="11"/>
  <c r="H50" i="27" s="1"/>
  <c r="W15" i="11"/>
  <c r="H16" i="28" s="1"/>
  <c r="U12" i="11"/>
  <c r="H13" i="27" s="1"/>
  <c r="U20" i="11"/>
  <c r="H21" i="27" s="1"/>
  <c r="U30" i="11"/>
  <c r="H31" i="27" s="1"/>
  <c r="U19" i="11"/>
  <c r="H20" i="27" s="1"/>
  <c r="U6" i="11"/>
  <c r="H7" i="27" s="1"/>
  <c r="U28" i="11"/>
  <c r="H29" i="27" s="1"/>
  <c r="U42" i="11"/>
  <c r="H43" i="27" s="1"/>
  <c r="U9" i="11"/>
  <c r="H10" i="27" s="1"/>
  <c r="U4" i="11"/>
  <c r="H5" i="27" s="1"/>
  <c r="B61" i="11"/>
  <c r="U57" i="11"/>
  <c r="H58" i="27" s="1"/>
  <c r="U38" i="11"/>
  <c r="H39" i="27" s="1"/>
  <c r="U4" i="9"/>
  <c r="G5" i="27" s="1"/>
  <c r="G29" i="27"/>
  <c r="G39" i="27"/>
  <c r="U50" i="7"/>
  <c r="F51" i="27" s="1"/>
  <c r="U14" i="7"/>
  <c r="F15" i="27" s="1"/>
  <c r="U42" i="7"/>
  <c r="F43" i="27" s="1"/>
  <c r="U4" i="7"/>
  <c r="F5" i="27" s="1"/>
  <c r="U15" i="7"/>
  <c r="F16" i="27" s="1"/>
  <c r="U43" i="7"/>
  <c r="F44" i="27" s="1"/>
  <c r="F13" i="27"/>
  <c r="F50" i="27"/>
  <c r="B51" i="7"/>
  <c r="E35" i="27"/>
  <c r="E50" i="27"/>
  <c r="E42" i="27"/>
  <c r="E49" i="27"/>
  <c r="E52" i="27"/>
  <c r="O51" i="3"/>
  <c r="U21" i="3"/>
  <c r="B55" i="1"/>
  <c r="Q74" i="13"/>
  <c r="Q55" i="1"/>
  <c r="C22" i="27"/>
  <c r="C15" i="28"/>
  <c r="U8" i="26"/>
  <c r="P9" i="27" s="1"/>
  <c r="O55" i="1"/>
  <c r="S17" i="27" l="1"/>
  <c r="S23" i="27"/>
  <c r="S43" i="27"/>
  <c r="S18" i="27"/>
  <c r="S48" i="27"/>
  <c r="S56" i="27"/>
  <c r="S52" i="27"/>
  <c r="S40" i="27"/>
  <c r="S28" i="27"/>
  <c r="B44" i="32" s="1"/>
  <c r="S15" i="27"/>
  <c r="S44" i="27"/>
  <c r="S50" i="27"/>
  <c r="S29" i="27"/>
  <c r="S39" i="27"/>
  <c r="S55" i="27"/>
  <c r="S53" i="27"/>
  <c r="S59" i="27"/>
  <c r="B34" i="32" s="1"/>
  <c r="S65" i="27"/>
  <c r="S31" i="27"/>
  <c r="S47" i="27"/>
  <c r="S12" i="27"/>
  <c r="B31" i="32" s="1"/>
  <c r="S61" i="27"/>
  <c r="B42" i="32" s="1"/>
  <c r="S62" i="27"/>
  <c r="S60" i="27"/>
  <c r="T9" i="28"/>
  <c r="D5" i="31" s="1"/>
  <c r="W50" i="23"/>
  <c r="N51" i="28" s="1"/>
  <c r="T51" i="28" s="1"/>
  <c r="D16" i="31" s="1"/>
  <c r="W3" i="23"/>
  <c r="N4" i="28" s="1"/>
  <c r="T4" i="28" s="1"/>
  <c r="K16" i="27"/>
  <c r="S16" i="27" s="1"/>
  <c r="S18" i="28"/>
  <c r="C41" i="31" s="1"/>
  <c r="S51" i="28"/>
  <c r="C16" i="31" s="1"/>
  <c r="Q18" i="28"/>
  <c r="B41" i="31" s="1"/>
  <c r="T42" i="28"/>
  <c r="D9" i="31" s="1"/>
  <c r="S16" i="28"/>
  <c r="C10" i="31" s="1"/>
  <c r="Q52" i="28"/>
  <c r="B35" i="31" s="1"/>
  <c r="T61" i="28"/>
  <c r="D21" i="31" s="1"/>
  <c r="T31" i="28"/>
  <c r="D22" i="31" s="1"/>
  <c r="W65" i="1"/>
  <c r="C22" i="28"/>
  <c r="S22" i="28" s="1"/>
  <c r="C2" i="31" s="1"/>
  <c r="T62" i="28"/>
  <c r="D39" i="31" s="1"/>
  <c r="W65" i="25"/>
  <c r="O66" i="28"/>
  <c r="T20" i="28"/>
  <c r="D17" i="31" s="1"/>
  <c r="P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S58" i="28"/>
  <c r="C18" i="31" s="1"/>
  <c r="S57" i="28"/>
  <c r="C19" i="31" s="1"/>
  <c r="S20" i="28"/>
  <c r="C17" i="31" s="1"/>
  <c r="S56" i="28"/>
  <c r="C7" i="31" s="1"/>
  <c r="Q42" i="28"/>
  <c r="B9" i="31" s="1"/>
  <c r="W65" i="26"/>
  <c r="U34" i="26"/>
  <c r="P35" i="27" s="1"/>
  <c r="T35" i="28"/>
  <c r="D13" i="31" s="1"/>
  <c r="U7" i="25"/>
  <c r="O8" i="27" s="1"/>
  <c r="U19" i="25"/>
  <c r="Q42" i="25"/>
  <c r="U19" i="23"/>
  <c r="N20" i="27" s="1"/>
  <c r="U6" i="23"/>
  <c r="N7" i="27" s="1"/>
  <c r="S7" i="27" s="1"/>
  <c r="U21" i="23"/>
  <c r="N22" i="27" s="1"/>
  <c r="T22" i="28"/>
  <c r="D2" i="31" s="1"/>
  <c r="U5" i="23"/>
  <c r="N6" i="27" s="1"/>
  <c r="Q60" i="28"/>
  <c r="B38" i="31" s="1"/>
  <c r="W65" i="21"/>
  <c r="T12" i="28"/>
  <c r="D20" i="31" s="1"/>
  <c r="Q63" i="21"/>
  <c r="T6" i="28"/>
  <c r="D8" i="31" s="1"/>
  <c r="U65" i="21"/>
  <c r="U19" i="17"/>
  <c r="K20" i="27" s="1"/>
  <c r="T37" i="28"/>
  <c r="D44" i="31" s="1"/>
  <c r="Q61" i="28"/>
  <c r="B21" i="31" s="1"/>
  <c r="Q62" i="28"/>
  <c r="B39" i="31" s="1"/>
  <c r="T21" i="28"/>
  <c r="D15" i="31" s="1"/>
  <c r="T7" i="28"/>
  <c r="D11" i="31" s="1"/>
  <c r="W66" i="17"/>
  <c r="T11" i="28"/>
  <c r="D28" i="31" s="1"/>
  <c r="Q76" i="17"/>
  <c r="U5" i="17"/>
  <c r="K6" i="27" s="1"/>
  <c r="U8" i="19"/>
  <c r="L9" i="27" s="1"/>
  <c r="U10" i="19"/>
  <c r="L11" i="27" s="1"/>
  <c r="S11" i="27" s="1"/>
  <c r="W65" i="19"/>
  <c r="L66" i="28"/>
  <c r="U9" i="19"/>
  <c r="L10" i="27" s="1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U8" i="15"/>
  <c r="J9" i="27" s="1"/>
  <c r="Q9" i="28"/>
  <c r="B5" i="31" s="1"/>
  <c r="U62" i="15"/>
  <c r="J63" i="27" s="1"/>
  <c r="U36" i="15"/>
  <c r="J37" i="27" s="1"/>
  <c r="Q82" i="15"/>
  <c r="Q20" i="28"/>
  <c r="B17" i="31" s="1"/>
  <c r="I66" i="28"/>
  <c r="Q61" i="11"/>
  <c r="H66" i="28"/>
  <c r="Q78" i="9"/>
  <c r="G66" i="28"/>
  <c r="Q7" i="28"/>
  <c r="B11" i="31" s="1"/>
  <c r="Q6" i="28"/>
  <c r="B8" i="31" s="1"/>
  <c r="Q51" i="7"/>
  <c r="U41" i="7"/>
  <c r="F42" i="27" s="1"/>
  <c r="F66" i="27" s="1"/>
  <c r="Q57" i="28"/>
  <c r="B19" i="31" s="1"/>
  <c r="U12" i="5"/>
  <c r="E13" i="27" s="1"/>
  <c r="U9" i="5"/>
  <c r="E10" i="27" s="1"/>
  <c r="Q17" i="28"/>
  <c r="B32" i="31" s="1"/>
  <c r="U57" i="5"/>
  <c r="E58" i="27" s="1"/>
  <c r="U4" i="5"/>
  <c r="E5" i="27" s="1"/>
  <c r="E4" i="27"/>
  <c r="U20" i="5"/>
  <c r="E21" i="27" s="1"/>
  <c r="U65" i="1"/>
  <c r="W65" i="3"/>
  <c r="D5" i="28"/>
  <c r="Q65" i="28"/>
  <c r="B37" i="31" s="1"/>
  <c r="M66" i="27"/>
  <c r="J4" i="28"/>
  <c r="J66" i="28" s="1"/>
  <c r="W65" i="15"/>
  <c r="Q49" i="28"/>
  <c r="B27" i="31" s="1"/>
  <c r="W65" i="13"/>
  <c r="W65" i="11"/>
  <c r="Q47" i="28"/>
  <c r="B12" i="31" s="1"/>
  <c r="W65" i="9"/>
  <c r="Q10" i="28"/>
  <c r="B24" i="31" s="1"/>
  <c r="Q56" i="28"/>
  <c r="B7" i="31" s="1"/>
  <c r="U65" i="9"/>
  <c r="Q13" i="28"/>
  <c r="B6" i="31" s="1"/>
  <c r="Q44" i="28"/>
  <c r="B26" i="31" s="1"/>
  <c r="W65" i="7"/>
  <c r="Q21" i="28"/>
  <c r="B15" i="31" s="1"/>
  <c r="Q31" i="28"/>
  <c r="B22" i="31" s="1"/>
  <c r="Q50" i="28"/>
  <c r="B23" i="31" s="1"/>
  <c r="U4" i="3"/>
  <c r="D5" i="27" s="1"/>
  <c r="U19" i="3"/>
  <c r="D20" i="27" s="1"/>
  <c r="C57" i="27"/>
  <c r="Q35" i="28"/>
  <c r="B13" i="31" s="1"/>
  <c r="U19" i="13"/>
  <c r="Q43" i="28"/>
  <c r="B14" i="31" s="1"/>
  <c r="U48" i="11"/>
  <c r="H49" i="27" s="1"/>
  <c r="S49" i="27" s="1"/>
  <c r="B37" i="32" s="1"/>
  <c r="Q16" i="28"/>
  <c r="B10" i="31" s="1"/>
  <c r="U3" i="11"/>
  <c r="U21" i="11"/>
  <c r="H22" i="27" s="1"/>
  <c r="Q58" i="28"/>
  <c r="B18" i="31" s="1"/>
  <c r="Q15" i="28"/>
  <c r="B25" i="31" s="1"/>
  <c r="Q51" i="3"/>
  <c r="G4" i="27"/>
  <c r="G66" i="27" s="1"/>
  <c r="I6" i="27"/>
  <c r="K9" i="27"/>
  <c r="L8" i="27"/>
  <c r="N5" i="27"/>
  <c r="B23" i="32" l="1"/>
  <c r="B52" i="32"/>
  <c r="B5" i="32"/>
  <c r="B45" i="32"/>
  <c r="S9" i="27"/>
  <c r="B30" i="32"/>
  <c r="B60" i="32"/>
  <c r="B33" i="32"/>
  <c r="B38" i="32"/>
  <c r="S8" i="27"/>
  <c r="B36" i="32"/>
  <c r="B21" i="32"/>
  <c r="B57" i="32"/>
  <c r="B27" i="32"/>
  <c r="S13" i="27"/>
  <c r="B55" i="32" s="1"/>
  <c r="B43" i="32"/>
  <c r="B7" i="32"/>
  <c r="B10" i="32"/>
  <c r="B4" i="32"/>
  <c r="B12" i="32"/>
  <c r="B56" i="32"/>
  <c r="B26" i="32"/>
  <c r="S58" i="27"/>
  <c r="S37" i="27"/>
  <c r="B20" i="32" s="1"/>
  <c r="S57" i="27"/>
  <c r="B40" i="32" s="1"/>
  <c r="S6" i="27"/>
  <c r="B28" i="32" s="1"/>
  <c r="S21" i="27"/>
  <c r="S42" i="27"/>
  <c r="S63" i="27"/>
  <c r="B17" i="32" s="1"/>
  <c r="S10" i="27"/>
  <c r="B32" i="32" s="1"/>
  <c r="B9" i="32"/>
  <c r="S35" i="27"/>
  <c r="B16" i="32" s="1"/>
  <c r="N66" i="28"/>
  <c r="W65" i="23"/>
  <c r="Q51" i="28"/>
  <c r="B16" i="31" s="1"/>
  <c r="U50" i="23"/>
  <c r="N51" i="27" s="1"/>
  <c r="U3" i="23"/>
  <c r="N4" i="27" s="1"/>
  <c r="U65" i="13"/>
  <c r="I20" i="27"/>
  <c r="B51" i="32"/>
  <c r="B54" i="32"/>
  <c r="Q22" i="28"/>
  <c r="B2" i="31" s="1"/>
  <c r="C66" i="28"/>
  <c r="U65" i="25"/>
  <c r="S4" i="28"/>
  <c r="C3" i="31" s="1"/>
  <c r="U65" i="26"/>
  <c r="P66" i="27"/>
  <c r="O20" i="27"/>
  <c r="O66" i="27" s="1"/>
  <c r="U66" i="17"/>
  <c r="K66" i="27"/>
  <c r="U65" i="19"/>
  <c r="D66" i="28"/>
  <c r="S5" i="28"/>
  <c r="C4" i="31" s="1"/>
  <c r="D3" i="31"/>
  <c r="T66" i="28"/>
  <c r="Q4" i="28"/>
  <c r="U65" i="7"/>
  <c r="Q5" i="28"/>
  <c r="B4" i="31" s="1"/>
  <c r="C66" i="27"/>
  <c r="L66" i="27"/>
  <c r="J5" i="27"/>
  <c r="U65" i="15"/>
  <c r="H4" i="27"/>
  <c r="U65" i="11"/>
  <c r="U65" i="3"/>
  <c r="D22" i="27"/>
  <c r="S22" i="27" s="1"/>
  <c r="B35" i="32" l="1"/>
  <c r="B11" i="32"/>
  <c r="B3" i="32"/>
  <c r="B8" i="32"/>
  <c r="B46" i="32"/>
  <c r="B48" i="32"/>
  <c r="B50" i="32"/>
  <c r="B59" i="32"/>
  <c r="B39" i="32"/>
  <c r="B61" i="32"/>
  <c r="B47" i="32"/>
  <c r="B24" i="32"/>
  <c r="S4" i="27"/>
  <c r="B18" i="32"/>
  <c r="B15" i="32"/>
  <c r="B29" i="32"/>
  <c r="D66" i="27"/>
  <c r="S5" i="27"/>
  <c r="B25" i="32" s="1"/>
  <c r="S20" i="27"/>
  <c r="S51" i="27"/>
  <c r="B13" i="32" s="1"/>
  <c r="N66" i="27"/>
  <c r="U65" i="23"/>
  <c r="J66" i="27"/>
  <c r="I66" i="27"/>
  <c r="B3" i="31"/>
  <c r="H66" i="27"/>
  <c r="B6" i="32" l="1"/>
  <c r="B22" i="32"/>
  <c r="B49" i="32"/>
  <c r="B58" i="32"/>
  <c r="P3" i="5"/>
  <c r="O3" i="5" s="1"/>
  <c r="Q3" i="5"/>
  <c r="Q71" i="5" s="1"/>
  <c r="U18" i="5" l="1"/>
  <c r="U65" i="5" s="1"/>
  <c r="W18" i="5"/>
  <c r="O71" i="5"/>
  <c r="E19" i="27" l="1"/>
  <c r="E19" i="28"/>
  <c r="W65" i="5"/>
  <c r="E66" i="27" l="1"/>
  <c r="Q67" i="27" s="1"/>
  <c r="S19" i="27"/>
  <c r="B2" i="32" s="1"/>
  <c r="Q66" i="27"/>
  <c r="Q19" i="28"/>
  <c r="E66" i="28"/>
  <c r="Q67" i="28" s="1"/>
  <c r="S19" i="28"/>
  <c r="B53" i="32" l="1"/>
  <c r="B14" i="32"/>
  <c r="C51" i="31"/>
  <c r="S66" i="28"/>
  <c r="Q66" i="28"/>
  <c r="B51" i="31"/>
</calcChain>
</file>

<file path=xl/sharedStrings.xml><?xml version="1.0" encoding="utf-8"?>
<sst xmlns="http://schemas.openxmlformats.org/spreadsheetml/2006/main" count="1902" uniqueCount="253">
  <si>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</si>
  <si>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</si>
  <si>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</si>
  <si>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</si>
  <si>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</si>
  <si>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</si>
  <si>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</si>
  <si>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</si>
  <si>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</si>
  <si>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</si>
  <si>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</si>
  <si>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</si>
  <si>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</si>
  <si>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</si>
  <si>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</si>
  <si>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</si>
  <si>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</si>
  <si>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</si>
  <si>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</si>
  <si>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</si>
  <si>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</si>
  <si>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</si>
  <si>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</si>
  <si>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</si>
  <si>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</si>
  <si>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</si>
  <si>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</si>
  <si>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</si>
  <si>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</si>
  <si>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</si>
  <si>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</si>
  <si>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</si>
  <si>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</si>
  <si>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</si>
  <si>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</si>
  <si>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</si>
  <si>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</si>
  <si>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</si>
  <si>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</si>
  <si>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</si>
  <si>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</si>
  <si>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</si>
  <si>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</si>
  <si>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</si>
  <si>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</si>
  <si>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</si>
  <si>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</si>
  <si>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</si>
  <si>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</si>
  <si>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</si>
  <si>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</si>
  <si>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</si>
  <si>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</si>
  <si>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</si>
  <si>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</si>
  <si>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</si>
  <si>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</si>
  <si>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</si>
  <si>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</si>
  <si>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</si>
  <si>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</si>
  <si>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</si>
  <si>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</si>
  <si>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</si>
  <si>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</si>
  <si>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</si>
  <si>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</si>
  <si>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</si>
  <si>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</si>
  <si>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</si>
  <si>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</si>
  <si>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</si>
  <si>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</si>
  <si>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</si>
  <si>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</si>
  <si>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</si>
  <si>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</si>
  <si>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</si>
  <si>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</si>
  <si>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</si>
  <si>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</si>
  <si>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</si>
  <si>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</si>
  <si>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</si>
  <si>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</si>
  <si>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</si>
  <si>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</si>
  <si>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</si>
  <si>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</si>
  <si>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</si>
  <si>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</si>
  <si>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</si>
  <si>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</si>
  <si>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</si>
  <si>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</si>
  <si>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</si>
  <si>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</si>
  <si>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</si>
  <si>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</si>
  <si>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</si>
  <si>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</si>
  <si>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</si>
  <si>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</si>
  <si>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</si>
  <si>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</si>
  <si>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</si>
  <si>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</si>
  <si>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</si>
  <si>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</si>
  <si>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</si>
  <si>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</si>
  <si>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</si>
  <si>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</si>
  <si>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</si>
  <si>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</si>
  <si>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</si>
  <si>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</si>
  <si>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</si>
  <si>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</si>
  <si>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</si>
  <si>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</si>
  <si>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</si>
  <si>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</si>
  <si>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</si>
  <si>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</si>
  <si>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2271</t>
  </si>
  <si>
    <t>RUGGERI NICHOLAS</t>
  </si>
  <si>
    <t>10</t>
  </si>
  <si>
    <t>1213</t>
  </si>
  <si>
    <t>1298</t>
  </si>
  <si>
    <t>1180</t>
  </si>
  <si>
    <t>2057</t>
  </si>
  <si>
    <t>PANIGADA RICCARDO</t>
  </si>
  <si>
    <t>1589</t>
  </si>
  <si>
    <t>2144</t>
  </si>
  <si>
    <t>BELLUCCO IGOR</t>
  </si>
  <si>
    <t>2027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</si>
  <si>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</si>
  <si>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</si>
  <si>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</si>
  <si>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</si>
  <si>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</si>
  <si>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</si>
  <si>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</si>
  <si>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</si>
  <si>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</si>
  <si>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</si>
  <si>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>SI</t>
  </si>
  <si>
    <t>GIAVARINI GIORGIA</t>
  </si>
  <si>
    <t>BERTONI CARLOTTA</t>
  </si>
  <si>
    <t>ACCURSIO GIORGIA</t>
  </si>
  <si>
    <t>LAPOMARDA WILLIAM</t>
  </si>
  <si>
    <t>PATRIARCA GIOVANNI</t>
  </si>
  <si>
    <t>PONTI MATTEO</t>
  </si>
  <si>
    <t>GIORGINI GIACOMO</t>
  </si>
  <si>
    <t>A.S. AUTONOSATE</t>
  </si>
  <si>
    <t>ULIANO ANNA</t>
  </si>
  <si>
    <t>BERGAMIN GIULIA</t>
  </si>
  <si>
    <t>OSTINI RICCARDO</t>
  </si>
  <si>
    <t>RUZZO EMMA</t>
  </si>
  <si>
    <t>MERLI ALESSANDRO</t>
  </si>
  <si>
    <t xml:space="preserve">gara9     </t>
  </si>
  <si>
    <t>POOL CANTU'</t>
  </si>
  <si>
    <t>RHO TRIATHLON</t>
  </si>
  <si>
    <t xml:space="preserve">RHO TRIATHLON </t>
  </si>
  <si>
    <t>VTT</t>
  </si>
  <si>
    <t>VERGANI ANDREA</t>
  </si>
  <si>
    <t>NO</t>
  </si>
  <si>
    <t>SPORT CLUB</t>
  </si>
  <si>
    <t>FLANDERS LOVE SPORT</t>
  </si>
  <si>
    <t>POOL CANTU</t>
  </si>
  <si>
    <t>2521</t>
  </si>
  <si>
    <t>INVICTUS TEAM ASD</t>
  </si>
  <si>
    <t>INVICTUS TEAM</t>
  </si>
  <si>
    <t>SOCIETA' CANOTTIERI SALO'</t>
  </si>
  <si>
    <t>DESENZANO TRIATHLO</t>
  </si>
  <si>
    <t>DESENZANO TRIATHLON</t>
  </si>
  <si>
    <t>CUS PRO PATRIA MILANO</t>
  </si>
  <si>
    <t>A.S.D. NPV VAREDO</t>
  </si>
  <si>
    <t>2186</t>
  </si>
  <si>
    <t>ZEROTRI 1 COMO</t>
  </si>
  <si>
    <t>GABELLINI VICTOR</t>
  </si>
  <si>
    <t>GILARDI FILIPPO</t>
  </si>
  <si>
    <t>tess</t>
  </si>
  <si>
    <t>0097387</t>
  </si>
  <si>
    <t>0103331</t>
  </si>
  <si>
    <t>0112854</t>
  </si>
  <si>
    <t>0130345</t>
  </si>
  <si>
    <t>Tess</t>
  </si>
  <si>
    <t>0094096</t>
  </si>
  <si>
    <t>0112852</t>
  </si>
  <si>
    <t>0103332</t>
  </si>
  <si>
    <t>0112903</t>
  </si>
  <si>
    <t>0103334</t>
  </si>
  <si>
    <t>0088171</t>
  </si>
  <si>
    <t>0080593</t>
  </si>
  <si>
    <t>0121380</t>
  </si>
  <si>
    <t>0086461</t>
  </si>
  <si>
    <t>0116350</t>
  </si>
  <si>
    <t>0098571</t>
  </si>
  <si>
    <t>0093167</t>
  </si>
  <si>
    <t>0101209</t>
  </si>
  <si>
    <t>0129164</t>
  </si>
  <si>
    <t>0086610</t>
  </si>
  <si>
    <t>0130173</t>
  </si>
  <si>
    <t>INTERLANDI FRANCESCO</t>
  </si>
  <si>
    <t>LEVA FRANCESCO ALBERTO</t>
  </si>
  <si>
    <t>0093168</t>
  </si>
  <si>
    <t>BATTAGLIA FILIPPO</t>
  </si>
  <si>
    <t>0106898</t>
  </si>
  <si>
    <t>CATTINA SARA</t>
  </si>
  <si>
    <t>0112959</t>
  </si>
  <si>
    <t>GATTI GABRIELE</t>
  </si>
  <si>
    <t>0130619</t>
  </si>
  <si>
    <t>ASCADE ANDREA</t>
  </si>
  <si>
    <t>2142</t>
  </si>
  <si>
    <t>SPORT 64</t>
  </si>
  <si>
    <t>ASD SPORT CLUB BRESCIA</t>
  </si>
  <si>
    <t>TEAM ELEMENTS</t>
  </si>
  <si>
    <t>0088707</t>
  </si>
  <si>
    <t>GIGLI ALESSANDRO</t>
  </si>
  <si>
    <t>0116698</t>
  </si>
  <si>
    <t>FULGONI EDOARDO</t>
  </si>
  <si>
    <t>0086458</t>
  </si>
  <si>
    <t>VAGHI LORENZO</t>
  </si>
  <si>
    <t>0088720</t>
  </si>
  <si>
    <t>GEROLIN LORENZO</t>
  </si>
  <si>
    <t>0101334</t>
  </si>
  <si>
    <t>SACCOMAN GABRIELE</t>
  </si>
  <si>
    <t>NFL</t>
  </si>
  <si>
    <t xml:space="preserve">gara1  </t>
  </si>
  <si>
    <t xml:space="preserve">gara2  </t>
  </si>
  <si>
    <t xml:space="preserve">gara3   </t>
  </si>
  <si>
    <t xml:space="preserve">gara4           </t>
  </si>
  <si>
    <t xml:space="preserve">gara5      </t>
  </si>
  <si>
    <t xml:space="preserve">gara6        </t>
  </si>
  <si>
    <t xml:space="preserve">gara7         </t>
  </si>
  <si>
    <t xml:space="preserve">gara8    </t>
  </si>
  <si>
    <t>FENIKS SEAVIM TEAM</t>
  </si>
  <si>
    <t>CLASSIFICA</t>
  </si>
  <si>
    <t>gara1  Barzano</t>
  </si>
  <si>
    <t>2612</t>
  </si>
  <si>
    <t>0083213</t>
  </si>
  <si>
    <t>0086715</t>
  </si>
  <si>
    <t>ZANIRATO FRANCESCO</t>
  </si>
  <si>
    <t>GANGI GIACOMO</t>
  </si>
  <si>
    <t>0098566</t>
  </si>
  <si>
    <t>0132081</t>
  </si>
  <si>
    <t>0104684</t>
  </si>
  <si>
    <t>ESPUNA LARRAMONA RUBEN</t>
  </si>
  <si>
    <t>PALEARI FRANCESCO</t>
  </si>
  <si>
    <t>FABI TOMMASO</t>
  </si>
  <si>
    <t xml:space="preserve">10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</si>
</sst>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62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1" fontId="4" fillId="0" borderId="50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1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49" fontId="11" fillId="4" borderId="12" xfId="0" applyNumberFormat="1" applyFont="1" applyFill="1" applyBorder="1" applyAlignment="1"/>
    <xf numFmtId="49" fontId="11" fillId="2" borderId="52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3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3" xfId="0" applyNumberFormat="1" applyFont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4" fillId="0" borderId="54" xfId="0" applyNumberFormat="1" applyFont="1" applyBorder="1" applyAlignment="1"/>
    <xf numFmtId="1" fontId="3" fillId="0" borderId="54" xfId="0" applyNumberFormat="1" applyFont="1" applyBorder="1" applyAlignment="1"/>
    <xf numFmtId="0" fontId="9" fillId="4" borderId="55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3" xfId="0" applyFont="1" applyFill="1" applyBorder="1" applyAlignment="1"/>
    <xf numFmtId="49" fontId="3" fillId="0" borderId="53" xfId="0" applyNumberFormat="1" applyFont="1" applyBorder="1" applyAlignment="1"/>
    <xf numFmtId="1" fontId="3" fillId="0" borderId="57" xfId="0" applyNumberFormat="1" applyFont="1" applyBorder="1" applyAlignment="1">
      <alignment horizontal="center"/>
    </xf>
    <xf numFmtId="1" fontId="3" fillId="0" borderId="58" xfId="0" applyNumberFormat="1" applyFont="1" applyBorder="1" applyAlignment="1"/>
    <xf numFmtId="0" fontId="3" fillId="0" borderId="58" xfId="0" applyFont="1" applyBorder="1" applyAlignment="1">
      <alignment horizontal="left"/>
    </xf>
    <xf numFmtId="0" fontId="3" fillId="0" borderId="56" xfId="0" applyNumberFormat="1" applyFont="1" applyFill="1" applyBorder="1" applyAlignment="1"/>
    <xf numFmtId="49" fontId="3" fillId="0" borderId="56" xfId="0" applyNumberFormat="1" applyFont="1" applyFill="1" applyBorder="1" applyAlignment="1"/>
    <xf numFmtId="49" fontId="3" fillId="0" borderId="58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58" xfId="0" applyNumberFormat="1" applyFont="1" applyBorder="1" applyAlignment="1">
      <alignment horizontal="center" vertical="center"/>
    </xf>
    <xf numFmtId="0" fontId="18" fillId="0" borderId="56" xfId="0" applyFont="1" applyBorder="1" applyAlignment="1"/>
    <xf numFmtId="1" fontId="14" fillId="0" borderId="57" xfId="0" applyNumberFormat="1" applyFont="1" applyBorder="1" applyAlignment="1">
      <alignment horizontal="center"/>
    </xf>
    <xf numFmtId="0" fontId="17" fillId="0" borderId="56" xfId="0" applyFont="1" applyBorder="1" applyAlignment="1"/>
    <xf numFmtId="0" fontId="17" fillId="0" borderId="56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6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0" fontId="14" fillId="0" borderId="56" xfId="0" applyFont="1" applyBorder="1" applyAlignment="1"/>
    <xf numFmtId="1" fontId="14" fillId="0" borderId="57" xfId="0" applyNumberFormat="1" applyFont="1" applyFill="1" applyBorder="1" applyAlignment="1">
      <alignment horizontal="center"/>
    </xf>
    <xf numFmtId="0" fontId="19" fillId="0" borderId="56" xfId="0" applyFont="1" applyBorder="1" applyAlignment="1"/>
    <xf numFmtId="1" fontId="3" fillId="0" borderId="59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left" vertical="center"/>
    </xf>
    <xf numFmtId="1" fontId="3" fillId="0" borderId="60" xfId="0" applyNumberFormat="1" applyFont="1" applyBorder="1" applyAlignment="1">
      <alignment horizontal="center"/>
    </xf>
    <xf numFmtId="0" fontId="1" fillId="0" borderId="56" xfId="0" applyNumberFormat="1" applyFont="1" applyBorder="1">
      <alignment vertical="top" wrapText="1"/>
    </xf>
    <xf numFmtId="1" fontId="3" fillId="0" borderId="56" xfId="0" applyNumberFormat="1" applyFont="1" applyBorder="1" applyAlignment="1">
      <alignment horizontal="center"/>
    </xf>
    <xf numFmtId="1" fontId="14" fillId="0" borderId="56" xfId="0" applyNumberFormat="1" applyFont="1" applyBorder="1" applyAlignment="1">
      <alignment horizontal="center"/>
    </xf>
    <xf numFmtId="0" fontId="19" fillId="0" borderId="56" xfId="0" applyFont="1" applyBorder="1" applyAlignment="1">
      <alignment horizontal="left"/>
    </xf>
    <xf numFmtId="1" fontId="4" fillId="0" borderId="26" xfId="0" applyNumberFormat="1" applyFont="1" applyBorder="1" applyAlignment="1"/>
    <xf numFmtId="1" fontId="4" fillId="0" borderId="32" xfId="0" applyNumberFormat="1" applyFont="1" applyBorder="1" applyAlignment="1"/>
    <xf numFmtId="0" fontId="14" fillId="0" borderId="56" xfId="0" applyFont="1" applyFill="1" applyBorder="1" applyAlignment="1"/>
    <xf numFmtId="0" fontId="3" fillId="0" borderId="36" xfId="0" applyNumberFormat="1" applyFont="1" applyBorder="1" applyAlignment="1"/>
    <xf numFmtId="1" fontId="4" fillId="0" borderId="29" xfId="0" applyNumberFormat="1" applyFont="1" applyBorder="1" applyAlignment="1"/>
    <xf numFmtId="1" fontId="4" fillId="0" borderId="37" xfId="0" applyNumberFormat="1" applyFont="1" applyBorder="1" applyAlignment="1"/>
    <xf numFmtId="1" fontId="3" fillId="0" borderId="26" xfId="0" applyNumberFormat="1" applyFont="1" applyBorder="1" applyAlignment="1"/>
    <xf numFmtId="1" fontId="3" fillId="0" borderId="29" xfId="0" applyNumberFormat="1" applyFont="1" applyBorder="1" applyAlignment="1"/>
    <xf numFmtId="1" fontId="3" fillId="0" borderId="32" xfId="0" applyNumberFormat="1" applyFont="1" applyBorder="1" applyAlignment="1"/>
    <xf numFmtId="1" fontId="5" fillId="0" borderId="58" xfId="0" applyNumberFormat="1" applyFont="1" applyBorder="1" applyAlignment="1">
      <alignment horizontal="center" vertical="center"/>
    </xf>
    <xf numFmtId="49" fontId="14" fillId="0" borderId="53" xfId="0" applyNumberFormat="1" applyFont="1" applyFill="1" applyBorder="1" applyAlignment="1"/>
    <xf numFmtId="0" fontId="19" fillId="0" borderId="56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/>
    </xf>
    <xf numFmtId="0" fontId="1" fillId="0" borderId="60" xfId="0" applyNumberFormat="1" applyFont="1" applyBorder="1">
      <alignment vertical="top" wrapText="1"/>
    </xf>
    <xf numFmtId="0" fontId="1" fillId="0" borderId="8" xfId="0" applyNumberFormat="1" applyFont="1" applyBorder="1">
      <alignment vertical="top" wrapText="1"/>
    </xf>
    <xf numFmtId="0" fontId="19" fillId="0" borderId="8" xfId="0" applyFont="1" applyBorder="1" applyAlignment="1">
      <alignment horizontal="center" vertical="center"/>
    </xf>
    <xf numFmtId="1" fontId="14" fillId="0" borderId="53" xfId="0" applyNumberFormat="1" applyFont="1" applyBorder="1" applyAlignment="1">
      <alignment horizontal="center"/>
    </xf>
    <xf numFmtId="1" fontId="14" fillId="0" borderId="53" xfId="0" applyNumberFormat="1" applyFont="1" applyFill="1" applyBorder="1" applyAlignment="1">
      <alignment horizontal="center"/>
    </xf>
    <xf numFmtId="0" fontId="1" fillId="0" borderId="57" xfId="0" applyNumberFormat="1" applyFont="1" applyBorder="1">
      <alignment vertical="top" wrapText="1"/>
    </xf>
    <xf numFmtId="1" fontId="3" fillId="0" borderId="61" xfId="0" applyNumberFormat="1" applyFont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4" fillId="0" borderId="62" xfId="0" applyFont="1" applyFill="1" applyBorder="1" applyAlignment="1"/>
    <xf numFmtId="0" fontId="14" fillId="0" borderId="63" xfId="0" applyFont="1" applyFill="1" applyBorder="1" applyAlignment="1"/>
    <xf numFmtId="0" fontId="19" fillId="0" borderId="62" xfId="0" applyFont="1" applyBorder="1" applyAlignment="1"/>
    <xf numFmtId="0" fontId="19" fillId="0" borderId="62" xfId="0" applyFont="1" applyBorder="1" applyAlignment="1">
      <alignment horizontal="left"/>
    </xf>
    <xf numFmtId="1" fontId="3" fillId="0" borderId="64" xfId="0" applyNumberFormat="1" applyFont="1" applyBorder="1" applyAlignment="1">
      <alignment horizontal="center"/>
    </xf>
    <xf numFmtId="1" fontId="3" fillId="0" borderId="65" xfId="0" applyNumberFormat="1" applyFont="1" applyBorder="1" applyAlignment="1">
      <alignment horizontal="center"/>
    </xf>
    <xf numFmtId="0" fontId="14" fillId="0" borderId="66" xfId="0" applyFont="1" applyFill="1" applyBorder="1" applyAlignment="1"/>
    <xf numFmtId="0" fontId="14" fillId="0" borderId="67" xfId="0" applyFont="1" applyFill="1" applyBorder="1" applyAlignment="1"/>
    <xf numFmtId="0" fontId="19" fillId="0" borderId="66" xfId="0" applyFont="1" applyBorder="1" applyAlignment="1"/>
    <xf numFmtId="0" fontId="19" fillId="0" borderId="66" xfId="0" applyFont="1" applyBorder="1" applyAlignment="1">
      <alignment horizontal="left"/>
    </xf>
    <xf numFmtId="1" fontId="3" fillId="0" borderId="68" xfId="0" applyNumberFormat="1" applyFont="1" applyBorder="1" applyAlignment="1">
      <alignment horizontal="center"/>
    </xf>
    <xf numFmtId="1" fontId="3" fillId="0" borderId="69" xfId="0" applyNumberFormat="1" applyFont="1" applyBorder="1" applyAlignment="1">
      <alignment horizontal="center"/>
    </xf>
    <xf numFmtId="1" fontId="3" fillId="0" borderId="70" xfId="0" applyNumberFormat="1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1" fontId="14" fillId="0" borderId="64" xfId="0" applyNumberFormat="1" applyFont="1" applyBorder="1" applyAlignment="1">
      <alignment horizontal="center"/>
    </xf>
    <xf numFmtId="0" fontId="14" fillId="0" borderId="62" xfId="0" applyFont="1" applyBorder="1" applyAlignment="1"/>
    <xf numFmtId="1" fontId="4" fillId="0" borderId="39" xfId="0" applyNumberFormat="1" applyFont="1" applyBorder="1" applyAlignment="1"/>
    <xf numFmtId="1" fontId="15" fillId="0" borderId="56" xfId="0" applyNumberFormat="1" applyFont="1" applyBorder="1" applyAlignment="1">
      <alignment horizontal="center"/>
    </xf>
    <xf numFmtId="1" fontId="4" fillId="0" borderId="72" xfId="0" applyNumberFormat="1" applyFont="1" applyBorder="1" applyAlignment="1"/>
    <xf numFmtId="1" fontId="4" fillId="0" borderId="73" xfId="0" applyNumberFormat="1" applyFont="1" applyBorder="1" applyAlignment="1"/>
    <xf numFmtId="0" fontId="14" fillId="0" borderId="74" xfId="0" applyFont="1" applyFill="1" applyBorder="1" applyAlignment="1"/>
    <xf numFmtId="0" fontId="19" fillId="0" borderId="75" xfId="0" applyFont="1" applyBorder="1" applyAlignment="1"/>
    <xf numFmtId="1" fontId="3" fillId="0" borderId="76" xfId="0" applyNumberFormat="1" applyFont="1" applyBorder="1" applyAlignment="1">
      <alignment horizontal="center"/>
    </xf>
    <xf numFmtId="1" fontId="14" fillId="0" borderId="76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3" fillId="0" borderId="71" xfId="0" applyNumberFormat="1" applyFont="1" applyBorder="1" applyAlignment="1">
      <alignment horizontal="center"/>
    </xf>
    <xf numFmtId="0" fontId="6" fillId="2" borderId="56" xfId="0" applyNumberFormat="1" applyFont="1" applyFill="1" applyBorder="1" applyAlignment="1">
      <alignment horizontal="center"/>
    </xf>
    <xf numFmtId="0" fontId="6" fillId="3" borderId="56" xfId="0" applyNumberFormat="1" applyFont="1" applyFill="1" applyBorder="1" applyAlignment="1">
      <alignment horizontal="center"/>
    </xf>
    <xf numFmtId="1" fontId="6" fillId="3" borderId="56" xfId="0" applyNumberFormat="1" applyFont="1" applyFill="1" applyBorder="1" applyAlignment="1">
      <alignment horizontal="center"/>
    </xf>
    <xf numFmtId="1" fontId="3" fillId="0" borderId="77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  <xf numFmtId="0" fontId="14" fillId="0" borderId="60" xfId="0" applyFont="1" applyFill="1" applyBorder="1" applyAlignment="1"/>
    <xf numFmtId="0" fontId="14" fillId="0" borderId="78" xfId="0" applyFont="1" applyBorder="1" applyAlignment="1">
      <alignment horizontal="center"/>
    </xf>
    <xf numFmtId="1" fontId="3" fillId="0" borderId="78" xfId="0" applyNumberFormat="1" applyFont="1" applyBorder="1" applyAlignment="1">
      <alignment horizontal="center"/>
    </xf>
    <xf numFmtId="49" fontId="14" fillId="0" borderId="56" xfId="0" applyNumberFormat="1" applyFont="1" applyBorder="1" applyAlignment="1"/>
    <xf numFmtId="49" fontId="19" fillId="0" borderId="56" xfId="0" applyNumberFormat="1" applyFont="1" applyBorder="1" applyAlignment="1"/>
    <xf numFmtId="1" fontId="3" fillId="0" borderId="78" xfId="0" applyNumberFormat="1" applyFont="1" applyBorder="1" applyAlignment="1">
      <alignment horizontal="right"/>
    </xf>
  </cellXfs>
  <cellStyles count="1">
    <cellStyle name="Normale" xfId="0" builtinId="0"/>
  </cellStyles>
  <dxfs count="3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G64" sqref="G6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7.140625" style="1" customWidth="1"/>
    <col min="4" max="4" width="19.28515625" style="178" customWidth="1"/>
    <col min="5" max="5" width="70.7109375" style="1" customWidth="1"/>
    <col min="6" max="6" width="23.42578125" style="1" customWidth="1"/>
    <col min="7" max="7" width="23" style="1" customWidth="1"/>
    <col min="8" max="9" width="23.140625" style="1" customWidth="1"/>
    <col min="10" max="14" width="23" style="1" customWidth="1"/>
    <col min="15" max="15" width="17.42578125" style="1" customWidth="1"/>
    <col min="16" max="16" width="14.28515625" style="1" customWidth="1"/>
    <col min="17" max="17" width="29.140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0</v>
      </c>
      <c r="C1" s="250"/>
      <c r="D1" s="250"/>
      <c r="E1" s="250"/>
      <c r="F1" s="250"/>
      <c r="G1" s="251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3.25" customHeight="1" thickBot="1" x14ac:dyDescent="0.25">
      <c r="A2" s="199" t="s">
        <v>188</v>
      </c>
      <c r="B2" s="7"/>
      <c r="C2" s="166" t="s">
        <v>1</v>
      </c>
      <c r="D2" s="184" t="s">
        <v>2</v>
      </c>
      <c r="E2" s="166" t="s">
        <v>3</v>
      </c>
      <c r="F2" s="9" t="s">
        <v>230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">
      <c r="A3" s="153"/>
      <c r="B3" s="153" t="s">
        <v>147</v>
      </c>
      <c r="C3" s="182"/>
      <c r="D3" s="182"/>
      <c r="E3" s="182"/>
      <c r="F3" s="181"/>
      <c r="G3" s="179"/>
      <c r="H3" s="179"/>
      <c r="I3" s="179"/>
      <c r="J3" s="179"/>
      <c r="K3" s="179"/>
      <c r="L3" s="179"/>
      <c r="M3" s="179"/>
      <c r="N3" s="179"/>
      <c r="O3" s="25">
        <f t="shared" ref="O3:O10" si="0">IF(P3=9,SUM(F3:N3)-SMALL(F3:N3,1)-SMALL(F3:N3,2),IF(P3=8,SUM(F3:N3)-SMALL(F3:N3,1),SUM(F3:N3)))</f>
        <v>0</v>
      </c>
      <c r="P3" s="26">
        <f t="shared" ref="P3:P13" si="1">COUNTA(F3:N3)</f>
        <v>0</v>
      </c>
      <c r="Q3" s="148">
        <f t="shared" ref="Q3:Q10" si="2">SUM(F3:N3)</f>
        <v>0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0</v>
      </c>
      <c r="X3" s="19"/>
      <c r="Y3" s="6"/>
      <c r="Z3" s="33"/>
      <c r="AA3" s="33"/>
      <c r="AB3" s="33"/>
    </row>
    <row r="4" spans="1:28" ht="29.1" customHeight="1" thickBot="1" x14ac:dyDescent="0.4">
      <c r="A4" s="153"/>
      <c r="B4" s="153" t="str">
        <f t="shared" ref="B3:B13" si="3">IF(P4&lt;2,"NO","SI")</f>
        <v>NO</v>
      </c>
      <c r="C4" s="182"/>
      <c r="D4" s="182"/>
      <c r="E4" s="182"/>
      <c r="F4" s="181"/>
      <c r="G4" s="23"/>
      <c r="H4" s="179"/>
      <c r="I4" s="179"/>
      <c r="J4" s="179"/>
      <c r="K4" s="179"/>
      <c r="L4" s="145"/>
      <c r="M4" s="179"/>
      <c r="N4" s="24"/>
      <c r="O4" s="25">
        <f t="shared" si="0"/>
        <v>0</v>
      </c>
      <c r="P4" s="26">
        <f t="shared" si="1"/>
        <v>0</v>
      </c>
      <c r="Q4" s="148">
        <f t="shared" si="2"/>
        <v>0</v>
      </c>
      <c r="R4" s="27"/>
      <c r="S4" s="28">
        <v>2310</v>
      </c>
      <c r="T4" s="29" t="s">
        <v>141</v>
      </c>
      <c r="U4" s="30">
        <f t="shared" ref="U4:U64" si="4">SUMIF($D$3:$D$76,S4,$Q$3:$Q$76)</f>
        <v>0</v>
      </c>
      <c r="V4" s="31"/>
      <c r="W4" s="32">
        <f t="shared" ref="W4:W64" si="5">SUMIF($D$3:$D$76,S4,$O$3:$O$76)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53"/>
      <c r="B5" s="153" t="str">
        <f t="shared" si="3"/>
        <v>NO</v>
      </c>
      <c r="C5" s="182"/>
      <c r="D5" s="182"/>
      <c r="E5" s="182"/>
      <c r="F5" s="181"/>
      <c r="G5" s="23"/>
      <c r="H5" s="179"/>
      <c r="I5" s="179"/>
      <c r="J5" s="179"/>
      <c r="K5" s="179"/>
      <c r="L5" s="145"/>
      <c r="M5" s="179"/>
      <c r="N5" s="24"/>
      <c r="O5" s="25">
        <f t="shared" si="0"/>
        <v>0</v>
      </c>
      <c r="P5" s="26">
        <f t="shared" si="1"/>
        <v>0</v>
      </c>
      <c r="Q5" s="148">
        <f t="shared" si="2"/>
        <v>0</v>
      </c>
      <c r="R5" s="27"/>
      <c r="S5" s="28">
        <v>2232</v>
      </c>
      <c r="T5" s="29" t="s">
        <v>119</v>
      </c>
      <c r="U5" s="30">
        <f t="shared" si="4"/>
        <v>0</v>
      </c>
      <c r="V5" s="31"/>
      <c r="W5" s="32">
        <f t="shared" si="5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53"/>
      <c r="B6" s="153" t="str">
        <f t="shared" si="3"/>
        <v>NO</v>
      </c>
      <c r="C6" s="182"/>
      <c r="D6" s="182"/>
      <c r="E6" s="182"/>
      <c r="F6" s="181"/>
      <c r="G6" s="179"/>
      <c r="H6" s="179"/>
      <c r="I6" s="179"/>
      <c r="J6" s="179"/>
      <c r="K6" s="179"/>
      <c r="L6" s="207"/>
      <c r="M6" s="179"/>
      <c r="N6" s="210"/>
      <c r="O6" s="25">
        <f t="shared" si="0"/>
        <v>0</v>
      </c>
      <c r="P6" s="26">
        <f t="shared" si="1"/>
        <v>0</v>
      </c>
      <c r="Q6" s="148">
        <f t="shared" si="2"/>
        <v>0</v>
      </c>
      <c r="R6" s="27"/>
      <c r="S6" s="28">
        <v>1180</v>
      </c>
      <c r="T6" s="29" t="s">
        <v>14</v>
      </c>
      <c r="U6" s="30">
        <f t="shared" si="4"/>
        <v>0</v>
      </c>
      <c r="V6" s="31"/>
      <c r="W6" s="32">
        <f t="shared" si="5"/>
        <v>0</v>
      </c>
      <c r="X6" s="19"/>
      <c r="Y6" s="6"/>
      <c r="Z6" s="33"/>
      <c r="AA6" s="33"/>
      <c r="AB6" s="33"/>
    </row>
    <row r="7" spans="1:28" ht="29.1" customHeight="1" thickBot="1" x14ac:dyDescent="0.4">
      <c r="A7" s="153"/>
      <c r="B7" s="153" t="str">
        <f t="shared" si="3"/>
        <v>NO</v>
      </c>
      <c r="C7" s="182"/>
      <c r="D7" s="182"/>
      <c r="E7" s="182"/>
      <c r="F7" s="181"/>
      <c r="G7" s="179"/>
      <c r="H7" s="179"/>
      <c r="I7" s="179"/>
      <c r="J7" s="179"/>
      <c r="K7" s="179"/>
      <c r="L7" s="207"/>
      <c r="M7" s="179"/>
      <c r="N7" s="210"/>
      <c r="O7" s="25">
        <f t="shared" si="0"/>
        <v>0</v>
      </c>
      <c r="P7" s="26">
        <f t="shared" si="1"/>
        <v>0</v>
      </c>
      <c r="Q7" s="148">
        <f t="shared" si="2"/>
        <v>0</v>
      </c>
      <c r="R7" s="27"/>
      <c r="S7" s="28">
        <v>1115</v>
      </c>
      <c r="T7" s="29" t="s">
        <v>15</v>
      </c>
      <c r="U7" s="30">
        <f t="shared" si="4"/>
        <v>0</v>
      </c>
      <c r="V7" s="31"/>
      <c r="W7" s="32">
        <f t="shared" si="5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53"/>
      <c r="B8" s="153" t="str">
        <f t="shared" si="3"/>
        <v>NO</v>
      </c>
      <c r="C8" s="182"/>
      <c r="D8" s="182"/>
      <c r="E8" s="182"/>
      <c r="F8" s="181"/>
      <c r="G8" s="23"/>
      <c r="H8" s="179"/>
      <c r="I8" s="179"/>
      <c r="J8" s="179"/>
      <c r="K8" s="179"/>
      <c r="L8" s="145"/>
      <c r="M8" s="179"/>
      <c r="N8" s="24"/>
      <c r="O8" s="25">
        <f t="shared" si="0"/>
        <v>0</v>
      </c>
      <c r="P8" s="26">
        <f t="shared" si="1"/>
        <v>0</v>
      </c>
      <c r="Q8" s="148">
        <f t="shared" si="2"/>
        <v>0</v>
      </c>
      <c r="R8" s="27"/>
      <c r="S8" s="28">
        <v>10</v>
      </c>
      <c r="T8" s="29" t="s">
        <v>16</v>
      </c>
      <c r="U8" s="30">
        <f t="shared" si="4"/>
        <v>0</v>
      </c>
      <c r="V8" s="31"/>
      <c r="W8" s="32">
        <f t="shared" si="5"/>
        <v>0</v>
      </c>
      <c r="X8" s="19"/>
      <c r="Y8" s="6"/>
      <c r="Z8" s="33"/>
      <c r="AA8" s="33"/>
      <c r="AB8" s="33"/>
    </row>
    <row r="9" spans="1:28" ht="29.1" customHeight="1" thickBot="1" x14ac:dyDescent="0.4">
      <c r="A9" s="153"/>
      <c r="B9" s="153" t="str">
        <f t="shared" si="3"/>
        <v>NO</v>
      </c>
      <c r="C9" s="182"/>
      <c r="D9" s="182"/>
      <c r="E9" s="182"/>
      <c r="F9" s="181"/>
      <c r="G9" s="179"/>
      <c r="H9" s="179"/>
      <c r="I9" s="179"/>
      <c r="J9" s="179"/>
      <c r="K9" s="179"/>
      <c r="L9" s="207"/>
      <c r="M9" s="179"/>
      <c r="N9" s="210"/>
      <c r="O9" s="25">
        <f t="shared" si="0"/>
        <v>0</v>
      </c>
      <c r="P9" s="26">
        <f t="shared" si="1"/>
        <v>0</v>
      </c>
      <c r="Q9" s="148">
        <f t="shared" si="2"/>
        <v>0</v>
      </c>
      <c r="R9" s="27"/>
      <c r="S9" s="28">
        <v>1589</v>
      </c>
      <c r="T9" s="29" t="s">
        <v>18</v>
      </c>
      <c r="U9" s="30">
        <f t="shared" si="4"/>
        <v>0</v>
      </c>
      <c r="V9" s="31"/>
      <c r="W9" s="32">
        <f t="shared" si="5"/>
        <v>0</v>
      </c>
      <c r="X9" s="19"/>
      <c r="Y9" s="6"/>
      <c r="Z9" s="33"/>
      <c r="AA9" s="33"/>
      <c r="AB9" s="33"/>
    </row>
    <row r="10" spans="1:28" ht="29.1" customHeight="1" thickBot="1" x14ac:dyDescent="0.4">
      <c r="A10" s="153"/>
      <c r="B10" s="153" t="str">
        <f t="shared" si="3"/>
        <v>NO</v>
      </c>
      <c r="C10" s="182"/>
      <c r="D10" s="182"/>
      <c r="E10" s="182"/>
      <c r="F10" s="181"/>
      <c r="G10" s="23"/>
      <c r="H10" s="179"/>
      <c r="I10" s="179"/>
      <c r="J10" s="179"/>
      <c r="K10" s="179"/>
      <c r="L10" s="145"/>
      <c r="M10" s="179"/>
      <c r="N10" s="24"/>
      <c r="O10" s="25">
        <f t="shared" si="0"/>
        <v>0</v>
      </c>
      <c r="P10" s="26">
        <f t="shared" si="1"/>
        <v>0</v>
      </c>
      <c r="Q10" s="148">
        <f t="shared" si="2"/>
        <v>0</v>
      </c>
      <c r="R10" s="27"/>
      <c r="S10" s="28">
        <v>2074</v>
      </c>
      <c r="T10" s="29" t="s">
        <v>162</v>
      </c>
      <c r="U10" s="30">
        <f t="shared" si="4"/>
        <v>0</v>
      </c>
      <c r="V10" s="31"/>
      <c r="W10" s="32">
        <f t="shared" si="5"/>
        <v>0</v>
      </c>
      <c r="X10" s="19"/>
      <c r="Y10" s="6"/>
      <c r="Z10" s="33"/>
      <c r="AA10" s="33"/>
      <c r="AB10" s="33"/>
    </row>
    <row r="11" spans="1:28" ht="29.1" customHeight="1" thickBot="1" x14ac:dyDescent="0.45">
      <c r="A11" s="153"/>
      <c r="B11" s="153" t="str">
        <f t="shared" si="3"/>
        <v>NO</v>
      </c>
      <c r="C11" s="182"/>
      <c r="D11" s="182"/>
      <c r="E11" s="182"/>
      <c r="F11" s="181"/>
      <c r="G11" s="23"/>
      <c r="H11" s="179"/>
      <c r="I11" s="161"/>
      <c r="J11" s="179"/>
      <c r="K11" s="179"/>
      <c r="L11" s="145"/>
      <c r="M11" s="161"/>
      <c r="N11" s="24"/>
      <c r="O11" s="25">
        <v>12</v>
      </c>
      <c r="P11" s="26">
        <f t="shared" si="1"/>
        <v>0</v>
      </c>
      <c r="Q11" s="148">
        <v>0</v>
      </c>
      <c r="R11" s="27"/>
      <c r="S11" s="28">
        <v>1590</v>
      </c>
      <c r="T11" s="29" t="s">
        <v>21</v>
      </c>
      <c r="U11" s="30">
        <f t="shared" si="4"/>
        <v>0</v>
      </c>
      <c r="V11" s="31"/>
      <c r="W11" s="32">
        <f t="shared" si="5"/>
        <v>0</v>
      </c>
      <c r="X11" s="19"/>
      <c r="Y11" s="6"/>
      <c r="Z11" s="33"/>
      <c r="AA11" s="33"/>
      <c r="AB11" s="33"/>
    </row>
    <row r="12" spans="1:28" ht="29.1" customHeight="1" thickBot="1" x14ac:dyDescent="0.45">
      <c r="A12" s="200"/>
      <c r="B12" s="153" t="str">
        <f t="shared" si="3"/>
        <v>NO</v>
      </c>
      <c r="C12" s="182"/>
      <c r="D12" s="189"/>
      <c r="E12" s="182"/>
      <c r="F12" s="183"/>
      <c r="G12" s="23"/>
      <c r="H12" s="179"/>
      <c r="I12" s="161"/>
      <c r="J12" s="179"/>
      <c r="K12" s="179"/>
      <c r="L12" s="145"/>
      <c r="M12" s="161"/>
      <c r="N12" s="24"/>
      <c r="O12" s="25">
        <v>12</v>
      </c>
      <c r="P12" s="26">
        <f t="shared" si="1"/>
        <v>0</v>
      </c>
      <c r="Q12" s="148">
        <v>0</v>
      </c>
      <c r="R12" s="27"/>
      <c r="S12" s="28"/>
      <c r="T12" s="29"/>
      <c r="U12" s="30">
        <f t="shared" si="4"/>
        <v>0</v>
      </c>
      <c r="V12" s="31"/>
      <c r="W12" s="32">
        <f t="shared" si="5"/>
        <v>0</v>
      </c>
      <c r="X12" s="19"/>
      <c r="Y12" s="6"/>
      <c r="Z12" s="33"/>
      <c r="AA12" s="33"/>
      <c r="AB12" s="33"/>
    </row>
    <row r="13" spans="1:28" ht="29.1" customHeight="1" thickBot="1" x14ac:dyDescent="0.45">
      <c r="A13" s="153"/>
      <c r="B13" s="153" t="str">
        <f t="shared" si="3"/>
        <v>NO</v>
      </c>
      <c r="C13" s="182"/>
      <c r="D13" s="182"/>
      <c r="E13" s="182"/>
      <c r="F13" s="155"/>
      <c r="G13" s="23"/>
      <c r="H13" s="23"/>
      <c r="I13" s="23"/>
      <c r="J13" s="23"/>
      <c r="K13" s="145"/>
      <c r="L13" s="145"/>
      <c r="M13" s="161"/>
      <c r="N13" s="24"/>
      <c r="O13" s="25">
        <f>IF(P13=9,SUM(F13:N13)-SMALL(F13:N13,1)-SMALL(F13:N13,2),IF(P13=8,SUM(F13:N13)-SMALL(F13:N13,1),SUM(F13:N13)))</f>
        <v>0</v>
      </c>
      <c r="P13" s="26">
        <f t="shared" si="1"/>
        <v>0</v>
      </c>
      <c r="Q13" s="148">
        <v>0</v>
      </c>
      <c r="R13" s="27"/>
      <c r="S13" s="28"/>
      <c r="T13" s="29"/>
      <c r="U13" s="30">
        <f t="shared" si="4"/>
        <v>0</v>
      </c>
      <c r="V13" s="31"/>
      <c r="W13" s="32">
        <f t="shared" si="5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53"/>
      <c r="B14" s="153" t="str">
        <f t="shared" ref="B14" si="6">IF(P14&lt;2,"NO","SI")</f>
        <v>NO</v>
      </c>
      <c r="C14" s="182"/>
      <c r="D14" s="182"/>
      <c r="E14" s="182"/>
      <c r="F14" s="155"/>
      <c r="G14" s="23"/>
      <c r="H14" s="23"/>
      <c r="I14" s="23"/>
      <c r="J14" s="23"/>
      <c r="K14" s="145"/>
      <c r="L14" s="145"/>
      <c r="M14" s="145"/>
      <c r="N14" s="24"/>
      <c r="O14" s="25">
        <f t="shared" ref="O14:O16" si="7">IF(P14=9,SUM(F14:N14)-SMALL(F14:N14,1)-SMALL(F14:N14,2),IF(P14=8,SUM(F14:N14)-SMALL(F14:N14,1),SUM(F14:N14)))</f>
        <v>0</v>
      </c>
      <c r="P14" s="26">
        <f t="shared" ref="P14:P16" si="8">COUNTA(F14:N14)</f>
        <v>0</v>
      </c>
      <c r="Q14" s="148">
        <f t="shared" ref="Q14:Q16" si="9">SUM(F14:N14)</f>
        <v>0</v>
      </c>
      <c r="R14" s="27"/>
      <c r="S14" s="28">
        <v>1843</v>
      </c>
      <c r="T14" s="29" t="s">
        <v>27</v>
      </c>
      <c r="U14" s="30">
        <f t="shared" si="4"/>
        <v>0</v>
      </c>
      <c r="V14" s="31"/>
      <c r="W14" s="32">
        <f t="shared" si="5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53"/>
      <c r="B15" s="153" t="str">
        <f t="shared" ref="B15:B18" si="10">IF(P15&lt;2,"NO","SI")</f>
        <v>NO</v>
      </c>
      <c r="C15" s="167"/>
      <c r="D15" s="170"/>
      <c r="E15" s="167"/>
      <c r="F15" s="23"/>
      <c r="G15" s="23"/>
      <c r="H15" s="23"/>
      <c r="I15" s="23"/>
      <c r="J15" s="23"/>
      <c r="K15" s="145"/>
      <c r="L15" s="145"/>
      <c r="M15" s="145"/>
      <c r="N15" s="24"/>
      <c r="O15" s="25">
        <f t="shared" si="7"/>
        <v>0</v>
      </c>
      <c r="P15" s="26">
        <f t="shared" si="8"/>
        <v>0</v>
      </c>
      <c r="Q15" s="148">
        <f t="shared" si="9"/>
        <v>0</v>
      </c>
      <c r="R15" s="27"/>
      <c r="S15" s="28">
        <v>1317</v>
      </c>
      <c r="T15" s="29" t="s">
        <v>28</v>
      </c>
      <c r="U15" s="30">
        <f t="shared" si="4"/>
        <v>0</v>
      </c>
      <c r="V15" s="31"/>
      <c r="W15" s="32">
        <f t="shared" si="5"/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53"/>
      <c r="B16" s="153" t="str">
        <f t="shared" si="10"/>
        <v>NO</v>
      </c>
      <c r="C16" s="167"/>
      <c r="D16" s="170"/>
      <c r="E16" s="167"/>
      <c r="F16" s="23"/>
      <c r="G16" s="23"/>
      <c r="H16" s="23"/>
      <c r="I16" s="23"/>
      <c r="J16" s="23"/>
      <c r="K16" s="145"/>
      <c r="L16" s="145"/>
      <c r="M16" s="145"/>
      <c r="N16" s="24"/>
      <c r="O16" s="25">
        <f t="shared" si="7"/>
        <v>0</v>
      </c>
      <c r="P16" s="26">
        <f t="shared" si="8"/>
        <v>0</v>
      </c>
      <c r="Q16" s="148">
        <f t="shared" si="9"/>
        <v>0</v>
      </c>
      <c r="R16" s="27"/>
      <c r="S16" s="28"/>
      <c r="T16" s="29"/>
      <c r="U16" s="30">
        <f t="shared" si="4"/>
        <v>0</v>
      </c>
      <c r="V16" s="31"/>
      <c r="W16" s="32">
        <f t="shared" si="5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53"/>
      <c r="B17" s="153" t="str">
        <f t="shared" si="10"/>
        <v>NO</v>
      </c>
      <c r="C17" s="167"/>
      <c r="D17" s="170"/>
      <c r="E17" s="167"/>
      <c r="F17" s="23"/>
      <c r="G17" s="23"/>
      <c r="H17" s="23"/>
      <c r="I17" s="23"/>
      <c r="J17" s="23"/>
      <c r="K17" s="145"/>
      <c r="L17" s="145"/>
      <c r="M17" s="145"/>
      <c r="N17" s="24"/>
      <c r="O17" s="25">
        <f t="shared" ref="O17:O18" si="11">IF(P17=9,SUM(F17:N17)-SMALL(F17:N17,1)-SMALL(F17:N17,2),IF(P17=8,SUM(F17:N17)-SMALL(F17:N17,1),SUM(F17:N17)))</f>
        <v>0</v>
      </c>
      <c r="P17" s="26">
        <f t="shared" ref="P17:P18" si="12">COUNTA(F17:N17)</f>
        <v>0</v>
      </c>
      <c r="Q17" s="148">
        <f t="shared" ref="Q17:Q18" si="13">SUM(F17:N17)</f>
        <v>0</v>
      </c>
      <c r="R17" s="27"/>
      <c r="S17" s="28">
        <v>2521</v>
      </c>
      <c r="T17" s="29" t="s">
        <v>173</v>
      </c>
      <c r="U17" s="30">
        <f t="shared" si="4"/>
        <v>0</v>
      </c>
      <c r="V17" s="31"/>
      <c r="W17" s="32">
        <f t="shared" si="5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53"/>
      <c r="B18" s="153" t="str">
        <f t="shared" si="10"/>
        <v>NO</v>
      </c>
      <c r="C18" s="167"/>
      <c r="D18" s="170"/>
      <c r="E18" s="167"/>
      <c r="F18" s="23"/>
      <c r="G18" s="23"/>
      <c r="H18" s="23"/>
      <c r="I18" s="23"/>
      <c r="J18" s="23"/>
      <c r="K18" s="145"/>
      <c r="L18" s="145"/>
      <c r="M18" s="145"/>
      <c r="N18" s="24"/>
      <c r="O18" s="25">
        <f t="shared" si="11"/>
        <v>0</v>
      </c>
      <c r="P18" s="26">
        <f t="shared" si="12"/>
        <v>0</v>
      </c>
      <c r="Q18" s="148">
        <f t="shared" si="13"/>
        <v>0</v>
      </c>
      <c r="R18" s="27"/>
      <c r="S18" s="28">
        <v>2144</v>
      </c>
      <c r="T18" s="146" t="s">
        <v>107</v>
      </c>
      <c r="U18" s="30">
        <f t="shared" si="4"/>
        <v>0</v>
      </c>
      <c r="V18" s="31"/>
      <c r="W18" s="32">
        <f t="shared" si="5"/>
        <v>0</v>
      </c>
      <c r="X18" s="19"/>
      <c r="Y18" s="6"/>
      <c r="Z18" s="33"/>
      <c r="AA18" s="33"/>
      <c r="AB18" s="33"/>
    </row>
    <row r="19" spans="1:28" ht="29.1" customHeight="1" thickBot="1" x14ac:dyDescent="0.4">
      <c r="A19" s="153"/>
      <c r="B19" s="153" t="str">
        <f t="shared" ref="B19:B54" si="14">IF(P19&lt;2,"NO","SI")</f>
        <v>NO</v>
      </c>
      <c r="C19" s="167"/>
      <c r="D19" s="170"/>
      <c r="E19" s="167"/>
      <c r="F19" s="23"/>
      <c r="G19" s="23"/>
      <c r="H19" s="23"/>
      <c r="I19" s="23"/>
      <c r="J19" s="23"/>
      <c r="K19" s="145"/>
      <c r="L19" s="145"/>
      <c r="M19" s="145"/>
      <c r="N19" s="24"/>
      <c r="O19" s="25">
        <f t="shared" ref="O19:O34" si="15">IF(P19=9,SUM(F19:N19)-SMALL(F19:N19,1)-SMALL(F19:N19,2),IF(P19=8,SUM(F19:N19)-SMALL(F19:N19,1),SUM(F19:N19)))</f>
        <v>0</v>
      </c>
      <c r="P19" s="26">
        <f t="shared" ref="P19:P34" si="16">COUNTA(F19:N19)</f>
        <v>0</v>
      </c>
      <c r="Q19" s="148">
        <f t="shared" ref="Q19:Q34" si="17">SUM(F19:N19)</f>
        <v>0</v>
      </c>
      <c r="R19" s="27"/>
      <c r="S19" s="28"/>
      <c r="T19" s="29"/>
      <c r="U19" s="30">
        <f t="shared" si="4"/>
        <v>0</v>
      </c>
      <c r="V19" s="31"/>
      <c r="W19" s="32">
        <f t="shared" si="5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53"/>
      <c r="B20" s="153" t="str">
        <f t="shared" si="14"/>
        <v>NO</v>
      </c>
      <c r="C20" s="167"/>
      <c r="D20" s="170"/>
      <c r="E20" s="167"/>
      <c r="F20" s="23"/>
      <c r="G20" s="23"/>
      <c r="H20" s="23"/>
      <c r="I20" s="23"/>
      <c r="J20" s="23"/>
      <c r="K20" s="145"/>
      <c r="L20" s="145"/>
      <c r="M20" s="145"/>
      <c r="N20" s="24"/>
      <c r="O20" s="25">
        <f t="shared" si="15"/>
        <v>0</v>
      </c>
      <c r="P20" s="26">
        <f t="shared" si="16"/>
        <v>0</v>
      </c>
      <c r="Q20" s="148">
        <f t="shared" si="17"/>
        <v>0</v>
      </c>
      <c r="R20" s="27"/>
      <c r="S20" s="28">
        <v>1298</v>
      </c>
      <c r="T20" s="29" t="s">
        <v>35</v>
      </c>
      <c r="U20" s="30">
        <f t="shared" si="4"/>
        <v>0</v>
      </c>
      <c r="V20" s="31"/>
      <c r="W20" s="32">
        <f t="shared" si="5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53"/>
      <c r="B21" s="153" t="str">
        <f t="shared" si="14"/>
        <v>NO</v>
      </c>
      <c r="C21" s="167"/>
      <c r="D21" s="170"/>
      <c r="E21" s="167"/>
      <c r="F21" s="23"/>
      <c r="G21" s="23"/>
      <c r="H21" s="23"/>
      <c r="I21" s="23"/>
      <c r="J21" s="23"/>
      <c r="K21" s="145"/>
      <c r="L21" s="145"/>
      <c r="M21" s="145"/>
      <c r="N21" s="24"/>
      <c r="O21" s="25">
        <f t="shared" si="15"/>
        <v>0</v>
      </c>
      <c r="P21" s="26">
        <f t="shared" si="16"/>
        <v>0</v>
      </c>
      <c r="Q21" s="148">
        <f t="shared" si="17"/>
        <v>0</v>
      </c>
      <c r="R21" s="27"/>
      <c r="S21" s="28">
        <v>2271</v>
      </c>
      <c r="T21" s="29" t="s">
        <v>120</v>
      </c>
      <c r="U21" s="30">
        <f t="shared" si="4"/>
        <v>0</v>
      </c>
      <c r="V21" s="31"/>
      <c r="W21" s="32">
        <f t="shared" si="5"/>
        <v>0</v>
      </c>
      <c r="X21" s="19"/>
      <c r="Y21" s="6"/>
      <c r="Z21" s="33"/>
      <c r="AA21" s="33"/>
      <c r="AB21" s="33"/>
    </row>
    <row r="22" spans="1:28" ht="29.1" customHeight="1" thickBot="1" x14ac:dyDescent="0.4">
      <c r="A22" s="153"/>
      <c r="B22" s="153" t="str">
        <f t="shared" si="14"/>
        <v>NO</v>
      </c>
      <c r="C22" s="167"/>
      <c r="D22" s="170"/>
      <c r="E22" s="167"/>
      <c r="F22" s="23"/>
      <c r="G22" s="23"/>
      <c r="H22" s="23"/>
      <c r="I22" s="23"/>
      <c r="J22" s="23"/>
      <c r="K22" s="145"/>
      <c r="L22" s="145"/>
      <c r="M22" s="145"/>
      <c r="N22" s="24"/>
      <c r="O22" s="25">
        <f t="shared" si="15"/>
        <v>0</v>
      </c>
      <c r="P22" s="26">
        <f t="shared" si="16"/>
        <v>0</v>
      </c>
      <c r="Q22" s="148">
        <f t="shared" si="17"/>
        <v>0</v>
      </c>
      <c r="R22" s="27"/>
      <c r="S22" s="28">
        <v>2186</v>
      </c>
      <c r="T22" s="29" t="s">
        <v>122</v>
      </c>
      <c r="U22" s="30">
        <f t="shared" si="4"/>
        <v>0</v>
      </c>
      <c r="V22" s="31"/>
      <c r="W22" s="32">
        <f t="shared" si="5"/>
        <v>0</v>
      </c>
      <c r="X22" s="19"/>
      <c r="Y22" s="6"/>
      <c r="Z22" s="33"/>
      <c r="AA22" s="33"/>
      <c r="AB22" s="33"/>
    </row>
    <row r="23" spans="1:28" ht="29.1" customHeight="1" thickBot="1" x14ac:dyDescent="0.4">
      <c r="A23" s="153"/>
      <c r="B23" s="153" t="str">
        <f t="shared" si="14"/>
        <v>NO</v>
      </c>
      <c r="C23" s="167"/>
      <c r="D23" s="170"/>
      <c r="E23" s="167"/>
      <c r="F23" s="23"/>
      <c r="G23" s="23"/>
      <c r="H23" s="23"/>
      <c r="I23" s="23"/>
      <c r="J23" s="23"/>
      <c r="K23" s="145"/>
      <c r="L23" s="145"/>
      <c r="M23" s="145"/>
      <c r="N23" s="24"/>
      <c r="O23" s="25">
        <f t="shared" si="15"/>
        <v>0</v>
      </c>
      <c r="P23" s="26">
        <f t="shared" si="16"/>
        <v>0</v>
      </c>
      <c r="Q23" s="148">
        <f t="shared" si="17"/>
        <v>0</v>
      </c>
      <c r="R23" s="27"/>
      <c r="S23" s="28">
        <v>1756</v>
      </c>
      <c r="T23" s="29" t="s">
        <v>37</v>
      </c>
      <c r="U23" s="30">
        <f t="shared" si="4"/>
        <v>0</v>
      </c>
      <c r="V23" s="31"/>
      <c r="W23" s="32">
        <f t="shared" si="5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53"/>
      <c r="B24" s="153" t="str">
        <f t="shared" si="14"/>
        <v>NO</v>
      </c>
      <c r="C24" s="167"/>
      <c r="D24" s="170"/>
      <c r="E24" s="167"/>
      <c r="F24" s="23"/>
      <c r="G24" s="23"/>
      <c r="H24" s="23"/>
      <c r="I24" s="23"/>
      <c r="J24" s="23"/>
      <c r="K24" s="145"/>
      <c r="L24" s="145"/>
      <c r="M24" s="145"/>
      <c r="N24" s="24"/>
      <c r="O24" s="25">
        <f t="shared" si="15"/>
        <v>0</v>
      </c>
      <c r="P24" s="26">
        <f t="shared" si="16"/>
        <v>0</v>
      </c>
      <c r="Q24" s="148">
        <f t="shared" si="17"/>
        <v>0</v>
      </c>
      <c r="R24" s="27"/>
      <c r="S24" s="28">
        <v>1177</v>
      </c>
      <c r="T24" s="29" t="s">
        <v>38</v>
      </c>
      <c r="U24" s="30">
        <f t="shared" si="4"/>
        <v>0</v>
      </c>
      <c r="V24" s="31"/>
      <c r="W24" s="32">
        <f t="shared" si="5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53"/>
      <c r="B25" s="153" t="str">
        <f t="shared" si="14"/>
        <v>NO</v>
      </c>
      <c r="C25" s="20"/>
      <c r="D25" s="34"/>
      <c r="E25" s="22"/>
      <c r="F25" s="23"/>
      <c r="G25" s="23"/>
      <c r="H25" s="23"/>
      <c r="I25" s="23"/>
      <c r="J25" s="23"/>
      <c r="K25" s="145"/>
      <c r="L25" s="145"/>
      <c r="M25" s="145"/>
      <c r="N25" s="24"/>
      <c r="O25" s="25">
        <f t="shared" si="15"/>
        <v>0</v>
      </c>
      <c r="P25" s="26">
        <f t="shared" si="16"/>
        <v>0</v>
      </c>
      <c r="Q25" s="148">
        <f t="shared" si="17"/>
        <v>0</v>
      </c>
      <c r="R25" s="27"/>
      <c r="S25" s="28">
        <v>1266</v>
      </c>
      <c r="T25" s="29" t="s">
        <v>39</v>
      </c>
      <c r="U25" s="30">
        <f t="shared" si="4"/>
        <v>0</v>
      </c>
      <c r="V25" s="31"/>
      <c r="W25" s="32">
        <f t="shared" si="5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53"/>
      <c r="B26" s="153" t="str">
        <f t="shared" si="14"/>
        <v>NO</v>
      </c>
      <c r="C26" s="20"/>
      <c r="D26" s="34"/>
      <c r="E26" s="22"/>
      <c r="F26" s="23"/>
      <c r="G26" s="23"/>
      <c r="H26" s="23"/>
      <c r="I26" s="23"/>
      <c r="J26" s="23"/>
      <c r="K26" s="145"/>
      <c r="L26" s="145"/>
      <c r="M26" s="145"/>
      <c r="N26" s="24"/>
      <c r="O26" s="25">
        <f t="shared" si="15"/>
        <v>0</v>
      </c>
      <c r="P26" s="26">
        <f t="shared" si="16"/>
        <v>0</v>
      </c>
      <c r="Q26" s="148">
        <f t="shared" si="17"/>
        <v>0</v>
      </c>
      <c r="R26" s="27"/>
      <c r="S26" s="28">
        <v>1757</v>
      </c>
      <c r="T26" s="29" t="s">
        <v>40</v>
      </c>
      <c r="U26" s="30">
        <f t="shared" si="4"/>
        <v>0</v>
      </c>
      <c r="V26" s="31"/>
      <c r="W26" s="32">
        <f t="shared" si="5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53"/>
      <c r="B27" s="153" t="str">
        <f t="shared" si="14"/>
        <v>NO</v>
      </c>
      <c r="C27" s="20"/>
      <c r="D27" s="34"/>
      <c r="E27" s="22"/>
      <c r="F27" s="23"/>
      <c r="G27" s="23"/>
      <c r="H27" s="23"/>
      <c r="I27" s="23"/>
      <c r="J27" s="23"/>
      <c r="K27" s="145"/>
      <c r="L27" s="145"/>
      <c r="M27" s="145"/>
      <c r="N27" s="24"/>
      <c r="O27" s="25">
        <f t="shared" si="15"/>
        <v>0</v>
      </c>
      <c r="P27" s="26">
        <f t="shared" si="16"/>
        <v>0</v>
      </c>
      <c r="Q27" s="148">
        <f t="shared" si="17"/>
        <v>0</v>
      </c>
      <c r="R27" s="27"/>
      <c r="S27" s="28">
        <v>1760</v>
      </c>
      <c r="T27" s="29" t="s">
        <v>41</v>
      </c>
      <c r="U27" s="30">
        <f t="shared" si="4"/>
        <v>0</v>
      </c>
      <c r="V27" s="31"/>
      <c r="W27" s="32">
        <f t="shared" si="5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3"/>
      <c r="B28" s="153" t="str">
        <f t="shared" si="14"/>
        <v>NO</v>
      </c>
      <c r="C28" s="20"/>
      <c r="D28" s="34"/>
      <c r="E28" s="22"/>
      <c r="F28" s="23"/>
      <c r="G28" s="23"/>
      <c r="H28" s="23"/>
      <c r="I28" s="23"/>
      <c r="J28" s="23"/>
      <c r="K28" s="145"/>
      <c r="L28" s="145"/>
      <c r="M28" s="145"/>
      <c r="N28" s="24"/>
      <c r="O28" s="25">
        <f t="shared" si="15"/>
        <v>0</v>
      </c>
      <c r="P28" s="26">
        <f t="shared" si="16"/>
        <v>0</v>
      </c>
      <c r="Q28" s="148">
        <f t="shared" si="17"/>
        <v>0</v>
      </c>
      <c r="R28" s="27"/>
      <c r="S28" s="28">
        <v>1174</v>
      </c>
      <c r="T28" s="29" t="s">
        <v>121</v>
      </c>
      <c r="U28" s="30">
        <f t="shared" si="4"/>
        <v>0</v>
      </c>
      <c r="V28" s="31"/>
      <c r="W28" s="32">
        <f t="shared" si="5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3"/>
      <c r="B29" s="153" t="str">
        <f t="shared" si="14"/>
        <v>NO</v>
      </c>
      <c r="C29" s="20"/>
      <c r="D29" s="34"/>
      <c r="E29" s="22"/>
      <c r="F29" s="23"/>
      <c r="G29" s="23"/>
      <c r="H29" s="23"/>
      <c r="I29" s="23"/>
      <c r="J29" s="23"/>
      <c r="K29" s="145"/>
      <c r="L29" s="145"/>
      <c r="M29" s="145"/>
      <c r="N29" s="24"/>
      <c r="O29" s="25">
        <f t="shared" si="15"/>
        <v>0</v>
      </c>
      <c r="P29" s="26">
        <f t="shared" si="16"/>
        <v>0</v>
      </c>
      <c r="Q29" s="148">
        <f t="shared" si="17"/>
        <v>0</v>
      </c>
      <c r="R29" s="27"/>
      <c r="S29" s="28">
        <v>1731</v>
      </c>
      <c r="T29" s="29" t="s">
        <v>43</v>
      </c>
      <c r="U29" s="30">
        <f t="shared" si="4"/>
        <v>0</v>
      </c>
      <c r="V29" s="31"/>
      <c r="W29" s="32">
        <f t="shared" si="5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3"/>
      <c r="B30" s="153" t="str">
        <f t="shared" si="14"/>
        <v>NO</v>
      </c>
      <c r="C30" s="20"/>
      <c r="D30" s="34"/>
      <c r="E30" s="22"/>
      <c r="F30" s="23"/>
      <c r="G30" s="23"/>
      <c r="H30" s="23"/>
      <c r="I30" s="23"/>
      <c r="J30" s="23"/>
      <c r="K30" s="145"/>
      <c r="L30" s="145"/>
      <c r="M30" s="145"/>
      <c r="N30" s="24"/>
      <c r="O30" s="25">
        <f t="shared" si="15"/>
        <v>0</v>
      </c>
      <c r="P30" s="26">
        <f t="shared" si="16"/>
        <v>0</v>
      </c>
      <c r="Q30" s="148">
        <f t="shared" si="17"/>
        <v>0</v>
      </c>
      <c r="R30" s="27"/>
      <c r="S30" s="28">
        <v>1773</v>
      </c>
      <c r="T30" s="29" t="s">
        <v>71</v>
      </c>
      <c r="U30" s="30">
        <f t="shared" si="4"/>
        <v>0</v>
      </c>
      <c r="V30" s="31"/>
      <c r="W30" s="32">
        <f t="shared" si="5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3"/>
      <c r="B31" s="153" t="str">
        <f t="shared" si="14"/>
        <v>NO</v>
      </c>
      <c r="C31" s="21"/>
      <c r="D31" s="34"/>
      <c r="E31" s="34"/>
      <c r="F31" s="23"/>
      <c r="G31" s="23"/>
      <c r="H31" s="23"/>
      <c r="I31" s="23"/>
      <c r="J31" s="23"/>
      <c r="K31" s="145"/>
      <c r="L31" s="145"/>
      <c r="M31" s="145"/>
      <c r="N31" s="24"/>
      <c r="O31" s="25">
        <f t="shared" si="15"/>
        <v>0</v>
      </c>
      <c r="P31" s="26">
        <f t="shared" si="16"/>
        <v>0</v>
      </c>
      <c r="Q31" s="148">
        <f t="shared" si="17"/>
        <v>0</v>
      </c>
      <c r="R31" s="27"/>
      <c r="S31" s="28">
        <v>1347</v>
      </c>
      <c r="T31" s="29" t="s">
        <v>45</v>
      </c>
      <c r="U31" s="30">
        <f t="shared" si="4"/>
        <v>0</v>
      </c>
      <c r="V31" s="31"/>
      <c r="W31" s="32">
        <f t="shared" si="5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3"/>
      <c r="B32" s="153" t="str">
        <f t="shared" si="14"/>
        <v>NO</v>
      </c>
      <c r="C32" s="21"/>
      <c r="D32" s="34"/>
      <c r="E32" s="34"/>
      <c r="F32" s="23"/>
      <c r="G32" s="23"/>
      <c r="H32" s="23"/>
      <c r="I32" s="23"/>
      <c r="J32" s="23"/>
      <c r="K32" s="145"/>
      <c r="L32" s="145"/>
      <c r="M32" s="145"/>
      <c r="N32" s="24"/>
      <c r="O32" s="25">
        <f t="shared" si="15"/>
        <v>0</v>
      </c>
      <c r="P32" s="26">
        <f t="shared" si="16"/>
        <v>0</v>
      </c>
      <c r="Q32" s="148">
        <f t="shared" si="17"/>
        <v>0</v>
      </c>
      <c r="R32" s="27"/>
      <c r="S32" s="28">
        <v>1889</v>
      </c>
      <c r="T32" s="29" t="s">
        <v>115</v>
      </c>
      <c r="U32" s="30">
        <f t="shared" si="4"/>
        <v>0</v>
      </c>
      <c r="V32" s="31"/>
      <c r="W32" s="32">
        <f t="shared" si="5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3"/>
      <c r="B33" s="153" t="str">
        <f t="shared" si="14"/>
        <v>NO</v>
      </c>
      <c r="C33" s="21"/>
      <c r="D33" s="34"/>
      <c r="E33" s="34"/>
      <c r="F33" s="23"/>
      <c r="G33" s="23"/>
      <c r="H33" s="23"/>
      <c r="I33" s="23"/>
      <c r="J33" s="23"/>
      <c r="K33" s="145"/>
      <c r="L33" s="145"/>
      <c r="M33" s="145"/>
      <c r="N33" s="24"/>
      <c r="O33" s="25">
        <f t="shared" si="15"/>
        <v>0</v>
      </c>
      <c r="P33" s="26">
        <f t="shared" si="16"/>
        <v>0</v>
      </c>
      <c r="Q33" s="148">
        <f t="shared" si="17"/>
        <v>0</v>
      </c>
      <c r="R33" s="27"/>
      <c r="S33" s="28">
        <v>1883</v>
      </c>
      <c r="T33" s="29" t="s">
        <v>47</v>
      </c>
      <c r="U33" s="30">
        <f t="shared" si="4"/>
        <v>0</v>
      </c>
      <c r="V33" s="31"/>
      <c r="W33" s="32">
        <f t="shared" si="5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3"/>
      <c r="B34" s="153" t="str">
        <f t="shared" si="14"/>
        <v>NO</v>
      </c>
      <c r="C34" s="21"/>
      <c r="D34" s="34"/>
      <c r="E34" s="34"/>
      <c r="F34" s="23"/>
      <c r="G34" s="23"/>
      <c r="H34" s="23"/>
      <c r="I34" s="23"/>
      <c r="J34" s="23"/>
      <c r="K34" s="145"/>
      <c r="L34" s="145"/>
      <c r="M34" s="145"/>
      <c r="N34" s="24"/>
      <c r="O34" s="25">
        <f t="shared" si="15"/>
        <v>0</v>
      </c>
      <c r="P34" s="26">
        <f t="shared" si="16"/>
        <v>0</v>
      </c>
      <c r="Q34" s="148">
        <f t="shared" si="17"/>
        <v>0</v>
      </c>
      <c r="R34" s="27"/>
      <c r="S34" s="28">
        <v>2072</v>
      </c>
      <c r="T34" s="29" t="s">
        <v>109</v>
      </c>
      <c r="U34" s="30">
        <f t="shared" si="4"/>
        <v>0</v>
      </c>
      <c r="V34" s="31"/>
      <c r="W34" s="32">
        <f t="shared" si="5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3"/>
      <c r="B35" s="153" t="str">
        <f t="shared" si="14"/>
        <v>NO</v>
      </c>
      <c r="C35" s="21"/>
      <c r="D35" s="34"/>
      <c r="E35" s="34"/>
      <c r="F35" s="23"/>
      <c r="G35" s="23"/>
      <c r="H35" s="23"/>
      <c r="I35" s="23"/>
      <c r="J35" s="23"/>
      <c r="K35" s="145"/>
      <c r="L35" s="145"/>
      <c r="M35" s="145"/>
      <c r="N35" s="24"/>
      <c r="O35" s="25">
        <f t="shared" ref="O35:O54" si="18">IF(P35=9,SUM(F35:N35)-SMALL(F35:N35,1)-SMALL(F35:N35,2),IF(P35=8,SUM(F35:N35)-SMALL(F35:N35,1),SUM(F35:N35)))</f>
        <v>0</v>
      </c>
      <c r="P35" s="26">
        <f t="shared" ref="P35:P54" si="19">COUNTA(F35:N35)</f>
        <v>0</v>
      </c>
      <c r="Q35" s="148">
        <f t="shared" ref="Q35:Q54" si="20">SUM(F35:N35)</f>
        <v>0</v>
      </c>
      <c r="R35" s="27"/>
      <c r="S35" s="28">
        <v>1615</v>
      </c>
      <c r="T35" s="29" t="s">
        <v>110</v>
      </c>
      <c r="U35" s="30">
        <f t="shared" si="4"/>
        <v>0</v>
      </c>
      <c r="V35" s="31"/>
      <c r="W35" s="32">
        <f t="shared" si="5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3"/>
      <c r="B36" s="153" t="str">
        <f t="shared" si="14"/>
        <v>NO</v>
      </c>
      <c r="C36" s="21"/>
      <c r="D36" s="34"/>
      <c r="E36" s="34"/>
      <c r="F36" s="23"/>
      <c r="G36" s="23"/>
      <c r="H36" s="23"/>
      <c r="I36" s="23"/>
      <c r="J36" s="23"/>
      <c r="K36" s="145"/>
      <c r="L36" s="145"/>
      <c r="M36" s="145"/>
      <c r="N36" s="24"/>
      <c r="O36" s="25">
        <f t="shared" si="18"/>
        <v>0</v>
      </c>
      <c r="P36" s="26">
        <f t="shared" si="19"/>
        <v>0</v>
      </c>
      <c r="Q36" s="148">
        <f t="shared" si="20"/>
        <v>0</v>
      </c>
      <c r="R36" s="27"/>
      <c r="S36" s="28">
        <v>48</v>
      </c>
      <c r="T36" s="29" t="s">
        <v>111</v>
      </c>
      <c r="U36" s="30">
        <f t="shared" si="4"/>
        <v>0</v>
      </c>
      <c r="V36" s="31"/>
      <c r="W36" s="32">
        <f t="shared" si="5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3"/>
      <c r="B37" s="153" t="str">
        <f t="shared" si="14"/>
        <v>NO</v>
      </c>
      <c r="C37" s="21"/>
      <c r="D37" s="34"/>
      <c r="E37" s="34"/>
      <c r="F37" s="23"/>
      <c r="G37" s="23"/>
      <c r="H37" s="23"/>
      <c r="I37" s="23"/>
      <c r="J37" s="23"/>
      <c r="K37" s="145"/>
      <c r="L37" s="145"/>
      <c r="M37" s="145"/>
      <c r="N37" s="24"/>
      <c r="O37" s="25">
        <f t="shared" si="18"/>
        <v>0</v>
      </c>
      <c r="P37" s="26">
        <f t="shared" si="19"/>
        <v>0</v>
      </c>
      <c r="Q37" s="148">
        <f t="shared" si="20"/>
        <v>0</v>
      </c>
      <c r="R37" s="27"/>
      <c r="S37" s="28">
        <v>1353</v>
      </c>
      <c r="T37" s="29" t="s">
        <v>112</v>
      </c>
      <c r="U37" s="30">
        <f t="shared" si="4"/>
        <v>0</v>
      </c>
      <c r="V37" s="31"/>
      <c r="W37" s="32">
        <f t="shared" si="5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3"/>
      <c r="B38" s="153" t="str">
        <f t="shared" si="14"/>
        <v>NO</v>
      </c>
      <c r="C38" s="21"/>
      <c r="D38" s="34"/>
      <c r="E38" s="34"/>
      <c r="F38" s="23"/>
      <c r="G38" s="23"/>
      <c r="H38" s="23"/>
      <c r="I38" s="23"/>
      <c r="J38" s="23"/>
      <c r="K38" s="145"/>
      <c r="L38" s="145"/>
      <c r="M38" s="145"/>
      <c r="N38" s="24"/>
      <c r="O38" s="25">
        <f t="shared" si="18"/>
        <v>0</v>
      </c>
      <c r="P38" s="26">
        <f t="shared" si="19"/>
        <v>0</v>
      </c>
      <c r="Q38" s="148">
        <f t="shared" si="20"/>
        <v>0</v>
      </c>
      <c r="R38" s="27"/>
      <c r="S38" s="28">
        <v>1665</v>
      </c>
      <c r="T38" s="29" t="s">
        <v>113</v>
      </c>
      <c r="U38" s="30">
        <f t="shared" si="4"/>
        <v>0</v>
      </c>
      <c r="V38" s="31"/>
      <c r="W38" s="32">
        <f t="shared" si="5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3"/>
      <c r="B39" s="153" t="str">
        <f t="shared" si="14"/>
        <v>NO</v>
      </c>
      <c r="C39" s="21"/>
      <c r="D39" s="34"/>
      <c r="E39" s="34"/>
      <c r="F39" s="23"/>
      <c r="G39" s="23"/>
      <c r="H39" s="23"/>
      <c r="I39" s="23"/>
      <c r="J39" s="23"/>
      <c r="K39" s="145"/>
      <c r="L39" s="145"/>
      <c r="M39" s="145"/>
      <c r="N39" s="24"/>
      <c r="O39" s="25">
        <f t="shared" si="18"/>
        <v>0</v>
      </c>
      <c r="P39" s="26">
        <f t="shared" si="19"/>
        <v>0</v>
      </c>
      <c r="Q39" s="148">
        <f t="shared" si="20"/>
        <v>0</v>
      </c>
      <c r="R39" s="27"/>
      <c r="S39" s="28"/>
      <c r="T39" s="29"/>
      <c r="U39" s="30">
        <f t="shared" si="4"/>
        <v>0</v>
      </c>
      <c r="V39" s="31"/>
      <c r="W39" s="32">
        <f t="shared" si="5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3"/>
      <c r="B40" s="153" t="str">
        <f t="shared" si="14"/>
        <v>NO</v>
      </c>
      <c r="C40" s="21"/>
      <c r="D40" s="34"/>
      <c r="E40" s="34"/>
      <c r="F40" s="23"/>
      <c r="G40" s="23"/>
      <c r="H40" s="23"/>
      <c r="I40" s="23"/>
      <c r="J40" s="23"/>
      <c r="K40" s="145"/>
      <c r="L40" s="145"/>
      <c r="M40" s="145"/>
      <c r="N40" s="24"/>
      <c r="O40" s="25">
        <f t="shared" si="18"/>
        <v>0</v>
      </c>
      <c r="P40" s="26">
        <f t="shared" si="19"/>
        <v>0</v>
      </c>
      <c r="Q40" s="148">
        <f t="shared" si="20"/>
        <v>0</v>
      </c>
      <c r="R40" s="27"/>
      <c r="S40" s="28"/>
      <c r="T40" s="29"/>
      <c r="U40" s="30">
        <f t="shared" si="4"/>
        <v>0</v>
      </c>
      <c r="V40" s="31"/>
      <c r="W40" s="32">
        <f t="shared" si="5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3"/>
      <c r="B41" s="153" t="str">
        <f t="shared" si="14"/>
        <v>NO</v>
      </c>
      <c r="C41" s="21"/>
      <c r="D41" s="34"/>
      <c r="E41" s="34"/>
      <c r="F41" s="23"/>
      <c r="G41" s="23"/>
      <c r="H41" s="23"/>
      <c r="I41" s="23"/>
      <c r="J41" s="23"/>
      <c r="K41" s="145"/>
      <c r="L41" s="145"/>
      <c r="M41" s="145"/>
      <c r="N41" s="24"/>
      <c r="O41" s="25">
        <f t="shared" si="18"/>
        <v>0</v>
      </c>
      <c r="P41" s="26">
        <f t="shared" si="19"/>
        <v>0</v>
      </c>
      <c r="Q41" s="148">
        <f t="shared" si="20"/>
        <v>0</v>
      </c>
      <c r="R41" s="27"/>
      <c r="S41" s="28"/>
      <c r="T41" s="29"/>
      <c r="U41" s="30">
        <f t="shared" si="4"/>
        <v>0</v>
      </c>
      <c r="V41" s="31"/>
      <c r="W41" s="32">
        <f t="shared" si="5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3"/>
      <c r="B42" s="153" t="str">
        <f t="shared" si="14"/>
        <v>NO</v>
      </c>
      <c r="C42" s="21"/>
      <c r="D42" s="34"/>
      <c r="E42" s="34"/>
      <c r="F42" s="23"/>
      <c r="G42" s="23"/>
      <c r="H42" s="23"/>
      <c r="I42" s="23"/>
      <c r="J42" s="23"/>
      <c r="K42" s="145"/>
      <c r="L42" s="145"/>
      <c r="M42" s="145"/>
      <c r="N42" s="24"/>
      <c r="O42" s="25">
        <f t="shared" si="18"/>
        <v>0</v>
      </c>
      <c r="P42" s="26">
        <f t="shared" si="19"/>
        <v>0</v>
      </c>
      <c r="Q42" s="148">
        <f t="shared" si="20"/>
        <v>0</v>
      </c>
      <c r="R42" s="27"/>
      <c r="S42" s="28"/>
      <c r="T42" s="29"/>
      <c r="U42" s="30">
        <f t="shared" si="4"/>
        <v>0</v>
      </c>
      <c r="V42" s="31"/>
      <c r="W42" s="32">
        <f t="shared" si="5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3"/>
      <c r="B43" s="153" t="str">
        <f t="shared" si="14"/>
        <v>NO</v>
      </c>
      <c r="C43" s="21"/>
      <c r="D43" s="34"/>
      <c r="E43" s="34"/>
      <c r="F43" s="23"/>
      <c r="G43" s="23"/>
      <c r="H43" s="23"/>
      <c r="I43" s="23"/>
      <c r="J43" s="23"/>
      <c r="K43" s="145"/>
      <c r="L43" s="145"/>
      <c r="M43" s="145"/>
      <c r="N43" s="24"/>
      <c r="O43" s="25">
        <f t="shared" si="18"/>
        <v>0</v>
      </c>
      <c r="P43" s="26">
        <f t="shared" si="19"/>
        <v>0</v>
      </c>
      <c r="Q43" s="148">
        <f t="shared" si="20"/>
        <v>0</v>
      </c>
      <c r="R43" s="27"/>
      <c r="S43" s="28"/>
      <c r="T43" s="29"/>
      <c r="U43" s="30">
        <f t="shared" si="4"/>
        <v>0</v>
      </c>
      <c r="V43" s="31"/>
      <c r="W43" s="32">
        <f t="shared" si="5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3"/>
      <c r="B44" s="153" t="str">
        <f t="shared" si="14"/>
        <v>NO</v>
      </c>
      <c r="C44" s="21"/>
      <c r="D44" s="34"/>
      <c r="E44" s="34"/>
      <c r="F44" s="23"/>
      <c r="G44" s="23"/>
      <c r="H44" s="23"/>
      <c r="I44" s="23"/>
      <c r="J44" s="23"/>
      <c r="K44" s="145"/>
      <c r="L44" s="145"/>
      <c r="M44" s="145"/>
      <c r="N44" s="24"/>
      <c r="O44" s="25">
        <f t="shared" si="18"/>
        <v>0</v>
      </c>
      <c r="P44" s="26">
        <f t="shared" si="19"/>
        <v>0</v>
      </c>
      <c r="Q44" s="148">
        <f t="shared" si="20"/>
        <v>0</v>
      </c>
      <c r="R44" s="27"/>
      <c r="S44" s="28">
        <v>2199</v>
      </c>
      <c r="T44" s="146" t="s">
        <v>106</v>
      </c>
      <c r="U44" s="30">
        <f t="shared" si="4"/>
        <v>0</v>
      </c>
      <c r="V44" s="31"/>
      <c r="W44" s="32">
        <f t="shared" si="5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3"/>
      <c r="B45" s="153" t="str">
        <f t="shared" si="14"/>
        <v>NO</v>
      </c>
      <c r="C45" s="21"/>
      <c r="D45" s="34"/>
      <c r="E45" s="34"/>
      <c r="F45" s="23"/>
      <c r="G45" s="23"/>
      <c r="H45" s="23"/>
      <c r="I45" s="23"/>
      <c r="J45" s="23"/>
      <c r="K45" s="145"/>
      <c r="L45" s="145"/>
      <c r="M45" s="145"/>
      <c r="N45" s="24"/>
      <c r="O45" s="25">
        <f t="shared" si="18"/>
        <v>0</v>
      </c>
      <c r="P45" s="26">
        <f t="shared" si="19"/>
        <v>0</v>
      </c>
      <c r="Q45" s="148">
        <f t="shared" si="20"/>
        <v>0</v>
      </c>
      <c r="R45" s="27"/>
      <c r="S45" s="28">
        <v>1908</v>
      </c>
      <c r="T45" s="29" t="s">
        <v>55</v>
      </c>
      <c r="U45" s="30">
        <f t="shared" si="4"/>
        <v>0</v>
      </c>
      <c r="V45" s="31"/>
      <c r="W45" s="32">
        <f t="shared" si="5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3"/>
      <c r="B46" s="153" t="str">
        <f t="shared" si="14"/>
        <v>NO</v>
      </c>
      <c r="C46" s="21"/>
      <c r="D46" s="34"/>
      <c r="E46" s="34"/>
      <c r="F46" s="23"/>
      <c r="G46" s="23"/>
      <c r="H46" s="23"/>
      <c r="I46" s="23"/>
      <c r="J46" s="23"/>
      <c r="K46" s="145"/>
      <c r="L46" s="145"/>
      <c r="M46" s="145"/>
      <c r="N46" s="24"/>
      <c r="O46" s="25">
        <f t="shared" si="18"/>
        <v>0</v>
      </c>
      <c r="P46" s="26">
        <f t="shared" si="19"/>
        <v>0</v>
      </c>
      <c r="Q46" s="148">
        <f t="shared" si="20"/>
        <v>0</v>
      </c>
      <c r="R46" s="35"/>
      <c r="S46" s="28">
        <v>2057</v>
      </c>
      <c r="T46" s="29" t="s">
        <v>56</v>
      </c>
      <c r="U46" s="30">
        <f t="shared" si="4"/>
        <v>0</v>
      </c>
      <c r="V46" s="36"/>
      <c r="W46" s="32">
        <f t="shared" si="5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53"/>
      <c r="B47" s="153" t="str">
        <f t="shared" si="14"/>
        <v>NO</v>
      </c>
      <c r="C47" s="21"/>
      <c r="D47" s="34"/>
      <c r="E47" s="34"/>
      <c r="F47" s="23"/>
      <c r="G47" s="23"/>
      <c r="H47" s="23"/>
      <c r="I47" s="23"/>
      <c r="J47" s="23"/>
      <c r="K47" s="145"/>
      <c r="L47" s="145"/>
      <c r="M47" s="145"/>
      <c r="N47" s="24"/>
      <c r="O47" s="25">
        <f t="shared" si="18"/>
        <v>0</v>
      </c>
      <c r="P47" s="26">
        <f t="shared" si="19"/>
        <v>0</v>
      </c>
      <c r="Q47" s="148">
        <f t="shared" si="20"/>
        <v>0</v>
      </c>
      <c r="R47" s="35"/>
      <c r="S47" s="28">
        <v>2069</v>
      </c>
      <c r="T47" s="29" t="s">
        <v>57</v>
      </c>
      <c r="U47" s="30">
        <f t="shared" si="4"/>
        <v>0</v>
      </c>
      <c r="V47" s="37"/>
      <c r="W47" s="32">
        <f t="shared" si="5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3"/>
      <c r="B48" s="153" t="str">
        <f t="shared" si="14"/>
        <v>NO</v>
      </c>
      <c r="C48" s="21"/>
      <c r="D48" s="34"/>
      <c r="E48" s="34"/>
      <c r="F48" s="23"/>
      <c r="G48" s="23"/>
      <c r="H48" s="23"/>
      <c r="I48" s="23"/>
      <c r="J48" s="23"/>
      <c r="K48" s="145"/>
      <c r="L48" s="145"/>
      <c r="M48" s="145"/>
      <c r="N48" s="24"/>
      <c r="O48" s="25">
        <f t="shared" si="18"/>
        <v>0</v>
      </c>
      <c r="P48" s="26">
        <f t="shared" si="19"/>
        <v>0</v>
      </c>
      <c r="Q48" s="148">
        <f t="shared" si="20"/>
        <v>0</v>
      </c>
      <c r="R48" s="19"/>
      <c r="S48" s="28">
        <v>1887</v>
      </c>
      <c r="T48" s="29" t="s">
        <v>123</v>
      </c>
      <c r="U48" s="30">
        <f t="shared" si="4"/>
        <v>0</v>
      </c>
      <c r="V48" s="37"/>
      <c r="W48" s="32">
        <f t="shared" si="5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3"/>
      <c r="B49" s="153" t="str">
        <f t="shared" si="14"/>
        <v>NO</v>
      </c>
      <c r="C49" s="21"/>
      <c r="D49" s="34"/>
      <c r="E49" s="34"/>
      <c r="F49" s="23"/>
      <c r="G49" s="23"/>
      <c r="H49" s="23"/>
      <c r="I49" s="23"/>
      <c r="J49" s="23"/>
      <c r="K49" s="145"/>
      <c r="L49" s="145"/>
      <c r="M49" s="145"/>
      <c r="N49" s="24"/>
      <c r="O49" s="25">
        <f t="shared" si="18"/>
        <v>0</v>
      </c>
      <c r="P49" s="26">
        <f t="shared" si="19"/>
        <v>0</v>
      </c>
      <c r="Q49" s="148">
        <f t="shared" si="20"/>
        <v>0</v>
      </c>
      <c r="R49" s="19"/>
      <c r="S49" s="28">
        <v>2029</v>
      </c>
      <c r="T49" s="29" t="s">
        <v>59</v>
      </c>
      <c r="U49" s="30">
        <f t="shared" si="4"/>
        <v>0</v>
      </c>
      <c r="V49" s="40"/>
      <c r="W49" s="32">
        <f t="shared" si="5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53"/>
      <c r="B50" s="153" t="str">
        <f t="shared" si="14"/>
        <v>NO</v>
      </c>
      <c r="C50" s="21"/>
      <c r="D50" s="34"/>
      <c r="E50" s="34"/>
      <c r="F50" s="23"/>
      <c r="G50" s="23"/>
      <c r="H50" s="23"/>
      <c r="I50" s="23"/>
      <c r="J50" s="23"/>
      <c r="K50" s="145"/>
      <c r="L50" s="145"/>
      <c r="M50" s="145"/>
      <c r="N50" s="24"/>
      <c r="O50" s="25">
        <f t="shared" si="18"/>
        <v>0</v>
      </c>
      <c r="P50" s="26">
        <f t="shared" si="19"/>
        <v>0</v>
      </c>
      <c r="Q50" s="148">
        <f t="shared" si="20"/>
        <v>0</v>
      </c>
      <c r="R50" s="19"/>
      <c r="S50" s="28">
        <v>2027</v>
      </c>
      <c r="T50" s="29" t="s">
        <v>20</v>
      </c>
      <c r="U50" s="30">
        <f t="shared" si="4"/>
        <v>0</v>
      </c>
      <c r="V50" s="6"/>
      <c r="W50" s="32">
        <f t="shared" si="5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53"/>
      <c r="B51" s="153" t="str">
        <f t="shared" si="14"/>
        <v>NO</v>
      </c>
      <c r="C51" s="21"/>
      <c r="D51" s="34"/>
      <c r="E51" s="34"/>
      <c r="F51" s="23"/>
      <c r="G51" s="23"/>
      <c r="H51" s="23"/>
      <c r="I51" s="23"/>
      <c r="J51" s="23"/>
      <c r="K51" s="145"/>
      <c r="L51" s="145"/>
      <c r="M51" s="145"/>
      <c r="N51" s="24"/>
      <c r="O51" s="25">
        <f t="shared" si="18"/>
        <v>0</v>
      </c>
      <c r="P51" s="26">
        <f t="shared" si="19"/>
        <v>0</v>
      </c>
      <c r="Q51" s="148">
        <f t="shared" si="20"/>
        <v>0</v>
      </c>
      <c r="R51" s="19"/>
      <c r="S51" s="28">
        <v>1862</v>
      </c>
      <c r="T51" s="29" t="s">
        <v>60</v>
      </c>
      <c r="U51" s="30">
        <f t="shared" si="4"/>
        <v>0</v>
      </c>
      <c r="V51" s="6"/>
      <c r="W51" s="32">
        <f t="shared" si="5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3"/>
      <c r="B52" s="153" t="str">
        <f t="shared" si="14"/>
        <v>NO</v>
      </c>
      <c r="C52" s="21"/>
      <c r="D52" s="34"/>
      <c r="E52" s="34"/>
      <c r="F52" s="23"/>
      <c r="G52" s="23"/>
      <c r="H52" s="23"/>
      <c r="I52" s="23"/>
      <c r="J52" s="23"/>
      <c r="K52" s="145"/>
      <c r="L52" s="145"/>
      <c r="M52" s="145"/>
      <c r="N52" s="24"/>
      <c r="O52" s="25">
        <f t="shared" si="18"/>
        <v>0</v>
      </c>
      <c r="P52" s="26">
        <f t="shared" si="19"/>
        <v>0</v>
      </c>
      <c r="Q52" s="148">
        <f t="shared" si="20"/>
        <v>0</v>
      </c>
      <c r="R52" s="19"/>
      <c r="S52" s="28">
        <v>1132</v>
      </c>
      <c r="T52" s="29" t="s">
        <v>61</v>
      </c>
      <c r="U52" s="30">
        <f t="shared" si="4"/>
        <v>0</v>
      </c>
      <c r="V52" s="6"/>
      <c r="W52" s="32">
        <f t="shared" si="5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3"/>
      <c r="B53" s="153" t="str">
        <f t="shared" si="14"/>
        <v>NO</v>
      </c>
      <c r="C53" s="21"/>
      <c r="D53" s="34"/>
      <c r="E53" s="34"/>
      <c r="F53" s="23"/>
      <c r="G53" s="23"/>
      <c r="H53" s="23"/>
      <c r="I53" s="23"/>
      <c r="J53" s="23"/>
      <c r="K53" s="145"/>
      <c r="L53" s="145"/>
      <c r="M53" s="145"/>
      <c r="N53" s="24"/>
      <c r="O53" s="25">
        <f t="shared" si="18"/>
        <v>0</v>
      </c>
      <c r="P53" s="26">
        <f t="shared" si="19"/>
        <v>0</v>
      </c>
      <c r="Q53" s="148">
        <f t="shared" si="20"/>
        <v>0</v>
      </c>
      <c r="R53" s="19"/>
      <c r="S53" s="28">
        <v>1988</v>
      </c>
      <c r="T53" s="29" t="s">
        <v>62</v>
      </c>
      <c r="U53" s="30">
        <f t="shared" si="4"/>
        <v>0</v>
      </c>
      <c r="V53" s="6"/>
      <c r="W53" s="32">
        <f t="shared" si="5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3"/>
      <c r="B54" s="153" t="str">
        <f t="shared" si="14"/>
        <v>NO</v>
      </c>
      <c r="C54" s="21"/>
      <c r="D54" s="34"/>
      <c r="E54" s="34"/>
      <c r="F54" s="23"/>
      <c r="G54" s="23"/>
      <c r="H54" s="23"/>
      <c r="I54" s="23"/>
      <c r="J54" s="23"/>
      <c r="K54" s="145"/>
      <c r="L54" s="145"/>
      <c r="M54" s="145"/>
      <c r="N54" s="24"/>
      <c r="O54" s="25">
        <f t="shared" si="18"/>
        <v>0</v>
      </c>
      <c r="P54" s="26">
        <f t="shared" si="19"/>
        <v>0</v>
      </c>
      <c r="Q54" s="148">
        <f t="shared" si="20"/>
        <v>0</v>
      </c>
      <c r="R54" s="19"/>
      <c r="S54" s="28">
        <v>1172</v>
      </c>
      <c r="T54" s="29" t="s">
        <v>163</v>
      </c>
      <c r="U54" s="30">
        <f t="shared" si="4"/>
        <v>0</v>
      </c>
      <c r="V54" s="6"/>
      <c r="W54" s="32">
        <f t="shared" si="5"/>
        <v>0</v>
      </c>
      <c r="X54" s="6"/>
      <c r="Y54" s="6"/>
      <c r="Z54" s="6"/>
      <c r="AA54" s="6"/>
      <c r="AB54" s="6"/>
    </row>
    <row r="55" spans="1:28" ht="28.35" customHeight="1" thickBot="1" x14ac:dyDescent="0.45">
      <c r="A55" s="42"/>
      <c r="B55" s="42">
        <f>COUNTIF(B3:B54,"SI")</f>
        <v>1</v>
      </c>
      <c r="C55" s="42">
        <f>COUNTA(C3:C54)</f>
        <v>0</v>
      </c>
      <c r="D55" s="43"/>
      <c r="E55" s="43"/>
      <c r="F55" s="42">
        <f t="shared" ref="F55:N55" si="21">COUNTA(F3:F54)</f>
        <v>0</v>
      </c>
      <c r="G55" s="42">
        <f t="shared" si="21"/>
        <v>0</v>
      </c>
      <c r="H55" s="42">
        <f t="shared" si="21"/>
        <v>0</v>
      </c>
      <c r="I55" s="42">
        <f t="shared" si="21"/>
        <v>0</v>
      </c>
      <c r="J55" s="42">
        <f t="shared" si="21"/>
        <v>0</v>
      </c>
      <c r="K55" s="42">
        <f t="shared" si="21"/>
        <v>0</v>
      </c>
      <c r="L55" s="42">
        <f t="shared" si="21"/>
        <v>0</v>
      </c>
      <c r="M55" s="42">
        <f t="shared" si="21"/>
        <v>0</v>
      </c>
      <c r="N55" s="42">
        <f t="shared" si="21"/>
        <v>0</v>
      </c>
      <c r="O55" s="45">
        <f>SUM(O3:O54)</f>
        <v>24</v>
      </c>
      <c r="P55" s="46"/>
      <c r="Q55" s="26">
        <f>SUM(Q3:Q54)</f>
        <v>0</v>
      </c>
      <c r="R55" s="19"/>
      <c r="S55" s="28"/>
      <c r="T55" s="29"/>
      <c r="U55" s="30">
        <f t="shared" si="4"/>
        <v>0</v>
      </c>
      <c r="V55" s="6"/>
      <c r="W55" s="32">
        <f t="shared" si="5"/>
        <v>0</v>
      </c>
      <c r="X55" s="6"/>
      <c r="Y55" s="6"/>
      <c r="Z55" s="6"/>
      <c r="AA55" s="6"/>
      <c r="AB55" s="6"/>
    </row>
    <row r="56" spans="1:28" ht="27.75" customHeight="1" thickBot="1" x14ac:dyDescent="0.4">
      <c r="A56" s="6"/>
      <c r="B56" s="6"/>
      <c r="C56" s="6"/>
      <c r="D56" s="174"/>
      <c r="E56" s="6"/>
      <c r="F56" s="6"/>
      <c r="G56" s="6"/>
      <c r="H56" s="6"/>
      <c r="I56" s="6"/>
      <c r="J56" s="6"/>
      <c r="K56" s="6"/>
      <c r="L56" s="6"/>
      <c r="M56" s="6"/>
      <c r="N56" s="6"/>
      <c r="O56" s="47"/>
      <c r="P56" s="6"/>
      <c r="Q56" s="47"/>
      <c r="R56" s="6"/>
      <c r="S56" s="28"/>
      <c r="T56" s="29"/>
      <c r="U56" s="30">
        <f t="shared" si="4"/>
        <v>0</v>
      </c>
      <c r="V56" s="6"/>
      <c r="W56" s="32">
        <f t="shared" si="5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17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4"/>
        <v>0</v>
      </c>
      <c r="V57" s="6"/>
      <c r="W57" s="32">
        <f t="shared" si="5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17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4"/>
        <v>0</v>
      </c>
      <c r="V58" s="6"/>
      <c r="W58" s="32">
        <f t="shared" si="5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17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46" t="s">
        <v>118</v>
      </c>
      <c r="U59" s="30">
        <f t="shared" si="4"/>
        <v>0</v>
      </c>
      <c r="V59" s="6"/>
      <c r="W59" s="32">
        <f t="shared" si="5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17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4"/>
        <v>0</v>
      </c>
      <c r="V60" s="6"/>
      <c r="W60" s="32">
        <f t="shared" si="5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17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4"/>
        <v>0</v>
      </c>
      <c r="V61" s="6"/>
      <c r="W61" s="32">
        <f t="shared" si="5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17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46" t="s">
        <v>108</v>
      </c>
      <c r="U62" s="30">
        <f t="shared" si="4"/>
        <v>0</v>
      </c>
      <c r="V62" s="6"/>
      <c r="W62" s="32">
        <f t="shared" si="5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17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2612</v>
      </c>
      <c r="T63" s="29" t="s">
        <v>238</v>
      </c>
      <c r="U63" s="30">
        <f t="shared" si="4"/>
        <v>0</v>
      </c>
      <c r="V63" s="6"/>
      <c r="W63" s="32">
        <f t="shared" si="5"/>
        <v>0</v>
      </c>
      <c r="X63" s="6"/>
      <c r="Y63" s="6"/>
      <c r="Z63" s="6"/>
      <c r="AA63" s="6"/>
      <c r="AB63" s="6"/>
    </row>
    <row r="64" spans="1:28" ht="27.75" customHeight="1" thickBot="1" x14ac:dyDescent="0.4">
      <c r="A64" s="6"/>
      <c r="B64" s="6"/>
      <c r="C64" s="6"/>
      <c r="D64" s="17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4"/>
        <v>0</v>
      </c>
      <c r="V64" s="6"/>
      <c r="W64" s="32">
        <f t="shared" si="5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17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0</v>
      </c>
      <c r="V65" s="6"/>
      <c r="W65" s="41">
        <f>SUM(W3:W64)</f>
        <v>0</v>
      </c>
      <c r="X65" s="6"/>
      <c r="Y65" s="6"/>
      <c r="Z65" s="6"/>
      <c r="AA65" s="6"/>
      <c r="AB65" s="6"/>
    </row>
    <row r="66" spans="1:28" ht="15" x14ac:dyDescent="0.2">
      <c r="A66" s="6"/>
      <c r="B66" s="6"/>
      <c r="C66" s="6"/>
      <c r="D66" s="17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190"/>
      <c r="B67" s="6"/>
      <c r="C67" s="48"/>
      <c r="D67" s="175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194"/>
      <c r="B68" s="6"/>
      <c r="C68" s="51"/>
      <c r="D68" s="176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194"/>
      <c r="B69" s="6"/>
      <c r="C69" s="51"/>
      <c r="D69" s="176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194"/>
      <c r="B70" s="6"/>
      <c r="C70" s="51"/>
      <c r="D70" s="176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194"/>
      <c r="B71" s="6"/>
      <c r="C71" s="51"/>
      <c r="D71" s="176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194"/>
      <c r="B72" s="6"/>
      <c r="C72" s="51"/>
      <c r="D72" s="176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194"/>
      <c r="B73" s="6"/>
      <c r="C73" s="51"/>
      <c r="D73" s="176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194"/>
      <c r="B74" s="6"/>
      <c r="C74" s="51"/>
      <c r="D74" s="176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194"/>
      <c r="B75" s="6"/>
      <c r="C75" s="51"/>
      <c r="D75" s="176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194"/>
      <c r="B76" s="6"/>
      <c r="C76" s="51"/>
      <c r="D76" s="176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194"/>
      <c r="B77" s="6"/>
      <c r="C77" s="51"/>
      <c r="D77" s="176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194"/>
      <c r="B78" s="6"/>
      <c r="C78" s="51"/>
      <c r="D78" s="176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194"/>
      <c r="B79" s="6"/>
      <c r="C79" s="51"/>
      <c r="D79" s="176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194"/>
      <c r="B80" s="6"/>
      <c r="C80" s="51"/>
      <c r="D80" s="176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194"/>
      <c r="B81" s="6"/>
      <c r="C81" s="51"/>
      <c r="D81" s="176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3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194"/>
      <c r="B82" s="6"/>
      <c r="C82" s="51"/>
      <c r="D82" s="176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194"/>
      <c r="B83" s="6"/>
      <c r="C83" s="51"/>
      <c r="D83" s="176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3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194"/>
      <c r="B84" s="6"/>
      <c r="C84" s="51"/>
      <c r="D84" s="176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194"/>
      <c r="B85" s="6"/>
      <c r="C85" s="51"/>
      <c r="D85" s="176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194"/>
      <c r="B86" s="6"/>
      <c r="C86" s="51"/>
      <c r="D86" s="176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194"/>
      <c r="B87" s="6"/>
      <c r="C87" s="51"/>
      <c r="D87" s="176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3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194"/>
      <c r="B88" s="6"/>
      <c r="C88" s="51"/>
      <c r="D88" s="176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6" customHeight="1" x14ac:dyDescent="0.2">
      <c r="A89" s="194"/>
      <c r="B89" s="6"/>
      <c r="C89" s="51"/>
      <c r="D89" s="176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3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6" customHeight="1" x14ac:dyDescent="0.2">
      <c r="A90" s="194"/>
      <c r="B90" s="6"/>
      <c r="C90" s="51"/>
      <c r="D90" s="176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3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6" customHeight="1" x14ac:dyDescent="0.2">
      <c r="A91" s="194"/>
      <c r="B91" s="6"/>
      <c r="C91" s="51"/>
      <c r="D91" s="176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3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6" customHeight="1" x14ac:dyDescent="0.2">
      <c r="A92" s="191"/>
      <c r="B92" s="6"/>
      <c r="C92" s="54"/>
      <c r="D92" s="177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8.600000000000001" customHeight="1" x14ac:dyDescent="0.2">
      <c r="S93" s="6"/>
      <c r="T93" s="6"/>
      <c r="U93" s="6"/>
      <c r="V93" s="6"/>
      <c r="W93" s="6"/>
    </row>
  </sheetData>
  <sortState xmlns:xlrd2="http://schemas.microsoft.com/office/spreadsheetml/2017/richdata2" ref="A3:Q13">
    <sortCondition descending="1" ref="O3:O13"/>
  </sortState>
  <mergeCells count="1">
    <mergeCell ref="B1:G1"/>
  </mergeCells>
  <phoneticPr fontId="20" type="noConversion"/>
  <conditionalFormatting sqref="A3:B54">
    <cfRule type="containsText" dxfId="35" priority="1" stopIfTrue="1" operator="containsText" text="SI">
      <formula>NOT(ISERROR(SEARCH("SI",A3)))</formula>
    </cfRule>
    <cfRule type="containsText" dxfId="3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Z93"/>
  <sheetViews>
    <sheetView showGridLines="0" zoomScale="40" zoomScaleNormal="40" workbookViewId="0">
      <pane xSplit="5" ySplit="2" topLeftCell="F45" activePane="bottomRight" state="frozen"/>
      <selection pane="topRight" activeCell="E1" sqref="E1"/>
      <selection pane="bottomLeft" activeCell="A3" sqref="A3"/>
      <selection pane="bottomRight" activeCell="S63" sqref="S63:T6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7109375" style="1" bestFit="1" customWidth="1"/>
    <col min="4" max="4" width="12.42578125" style="178" customWidth="1"/>
    <col min="5" max="5" width="66.7109375" style="1" customWidth="1"/>
    <col min="6" max="6" width="23.140625" style="1" customWidth="1"/>
    <col min="7" max="12" width="23" style="1" customWidth="1"/>
    <col min="13" max="14" width="23.42578125" style="1" customWidth="1"/>
    <col min="15" max="15" width="22.42578125" style="1" customWidth="1"/>
    <col min="16" max="16" width="13.42578125" style="1" customWidth="1"/>
    <col min="17" max="17" width="28.71093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28515625" style="1" customWidth="1"/>
    <col min="24" max="25" width="11.42578125" style="1" customWidth="1"/>
    <col min="26" max="26" width="38" style="1" customWidth="1"/>
    <col min="27" max="27" width="11.42578125" style="1" customWidth="1"/>
    <col min="28" max="28" width="45.42578125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80</v>
      </c>
      <c r="C1" s="250"/>
      <c r="D1" s="250"/>
      <c r="E1" s="250"/>
      <c r="F1" s="250"/>
      <c r="G1" s="251"/>
      <c r="H1" s="57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27" thickBot="1" x14ac:dyDescent="0.4">
      <c r="A2" s="166" t="s">
        <v>188</v>
      </c>
      <c r="B2" s="8" t="s">
        <v>69</v>
      </c>
      <c r="C2" s="166" t="s">
        <v>1</v>
      </c>
      <c r="D2" s="184" t="s">
        <v>70</v>
      </c>
      <c r="E2" s="166" t="s">
        <v>3</v>
      </c>
      <c r="F2" s="9" t="s">
        <v>230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6.25" thickBot="1" x14ac:dyDescent="0.4">
      <c r="A3" s="192"/>
      <c r="B3" s="153" t="s">
        <v>147</v>
      </c>
      <c r="C3" s="182"/>
      <c r="D3" s="182"/>
      <c r="E3" s="182"/>
      <c r="F3" s="155"/>
      <c r="G3" s="168"/>
      <c r="H3" s="23"/>
      <c r="I3" s="23"/>
      <c r="J3" s="173"/>
      <c r="K3" s="173"/>
      <c r="L3" s="173"/>
      <c r="M3" s="23"/>
      <c r="N3" s="24"/>
      <c r="O3" s="25">
        <f t="shared" ref="O3:O41" si="0">IF(P3=9,SUM(F3:N3)-SMALL(F3:N3,1)-SMALL(F3:N3,2),IF(P3=8,SUM(F3:N3)-SMALL(F3:N3,1),SUM(F3:N3)))</f>
        <v>0</v>
      </c>
      <c r="P3" s="26">
        <f t="shared" ref="P3:P41" si="1">COUNTA(F3:N3)</f>
        <v>0</v>
      </c>
      <c r="Q3" s="148">
        <f>SUM(F3:N3)</f>
        <v>0</v>
      </c>
      <c r="R3" s="27"/>
      <c r="S3" s="28">
        <v>1213</v>
      </c>
      <c r="T3" s="29" t="s">
        <v>114</v>
      </c>
      <c r="U3" s="30">
        <f t="shared" ref="U3:U34" si="2">SUMIF($D$3:$D$59,S3,$Q$3:$Q$59)</f>
        <v>0</v>
      </c>
      <c r="V3" s="31"/>
      <c r="W3" s="32">
        <f t="shared" ref="W3:W34" si="3">SUMIF($D$3:$D$59,S3,$O$3:$O$59)</f>
        <v>0</v>
      </c>
      <c r="X3" s="19"/>
      <c r="Y3" s="33"/>
      <c r="Z3" s="33"/>
      <c r="AA3" s="33"/>
      <c r="AB3" s="33"/>
    </row>
    <row r="4" spans="1:28" ht="29.1" customHeight="1" thickBot="1" x14ac:dyDescent="0.45">
      <c r="A4" s="192"/>
      <c r="B4" s="153" t="s">
        <v>147</v>
      </c>
      <c r="C4" s="182"/>
      <c r="D4" s="182"/>
      <c r="E4" s="182"/>
      <c r="F4" s="168"/>
      <c r="G4" s="168"/>
      <c r="H4" s="23"/>
      <c r="I4" s="23"/>
      <c r="J4" s="173"/>
      <c r="K4" s="173"/>
      <c r="L4" s="173"/>
      <c r="M4" s="171"/>
      <c r="N4" s="164"/>
      <c r="O4" s="25">
        <f t="shared" si="0"/>
        <v>0</v>
      </c>
      <c r="P4" s="26">
        <f t="shared" si="1"/>
        <v>0</v>
      </c>
      <c r="Q4" s="148">
        <f t="shared" ref="Q4:Q36" si="4">SUM(F4:N4)</f>
        <v>0</v>
      </c>
      <c r="R4" s="27"/>
      <c r="S4" s="28">
        <v>2310</v>
      </c>
      <c r="T4" s="29" t="s">
        <v>141</v>
      </c>
      <c r="U4" s="30">
        <f t="shared" si="2"/>
        <v>0</v>
      </c>
      <c r="V4" s="31"/>
      <c r="W4" s="32">
        <f t="shared" si="3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192"/>
      <c r="B5" s="153" t="s">
        <v>147</v>
      </c>
      <c r="C5" s="182"/>
      <c r="D5" s="182"/>
      <c r="E5" s="182"/>
      <c r="F5" s="155"/>
      <c r="G5" s="168"/>
      <c r="H5" s="23"/>
      <c r="I5" s="23"/>
      <c r="J5" s="173"/>
      <c r="K5" s="173"/>
      <c r="L5" s="173"/>
      <c r="M5" s="23"/>
      <c r="N5" s="24"/>
      <c r="O5" s="25">
        <f t="shared" si="0"/>
        <v>0</v>
      </c>
      <c r="P5" s="26">
        <f t="shared" si="1"/>
        <v>0</v>
      </c>
      <c r="Q5" s="148">
        <f t="shared" si="4"/>
        <v>0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92"/>
      <c r="B6" s="153" t="s">
        <v>147</v>
      </c>
      <c r="C6" s="182"/>
      <c r="D6" s="182"/>
      <c r="E6" s="182"/>
      <c r="F6" s="155"/>
      <c r="G6" s="168"/>
      <c r="H6" s="23"/>
      <c r="I6" s="23"/>
      <c r="J6" s="173"/>
      <c r="K6" s="173"/>
      <c r="L6" s="173"/>
      <c r="M6" s="23"/>
      <c r="N6" s="24"/>
      <c r="O6" s="25">
        <f t="shared" si="0"/>
        <v>0</v>
      </c>
      <c r="P6" s="26">
        <f t="shared" si="1"/>
        <v>0</v>
      </c>
      <c r="Q6" s="148">
        <f t="shared" si="4"/>
        <v>0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92"/>
      <c r="B7" s="153" t="s">
        <v>147</v>
      </c>
      <c r="C7" s="182"/>
      <c r="D7" s="182"/>
      <c r="E7" s="182"/>
      <c r="F7" s="155"/>
      <c r="G7" s="168"/>
      <c r="H7" s="23"/>
      <c r="I7" s="23"/>
      <c r="J7" s="173"/>
      <c r="K7" s="173"/>
      <c r="L7" s="173"/>
      <c r="M7" s="23"/>
      <c r="N7" s="24"/>
      <c r="O7" s="25">
        <f t="shared" si="0"/>
        <v>0</v>
      </c>
      <c r="P7" s="26">
        <f t="shared" si="1"/>
        <v>0</v>
      </c>
      <c r="Q7" s="148">
        <f t="shared" si="4"/>
        <v>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92"/>
      <c r="B8" s="153" t="s">
        <v>147</v>
      </c>
      <c r="C8" s="182"/>
      <c r="D8" s="182"/>
      <c r="E8" s="182"/>
      <c r="F8" s="155"/>
      <c r="G8" s="168"/>
      <c r="H8" s="23"/>
      <c r="I8" s="23"/>
      <c r="J8" s="173"/>
      <c r="K8" s="173"/>
      <c r="L8" s="173"/>
      <c r="M8" s="23"/>
      <c r="N8" s="24"/>
      <c r="O8" s="25">
        <f t="shared" si="0"/>
        <v>0</v>
      </c>
      <c r="P8" s="26">
        <f t="shared" si="1"/>
        <v>0</v>
      </c>
      <c r="Q8" s="148">
        <f t="shared" si="4"/>
        <v>0</v>
      </c>
      <c r="R8" s="27"/>
      <c r="S8" s="28">
        <v>10</v>
      </c>
      <c r="T8" s="29" t="s">
        <v>16</v>
      </c>
      <c r="U8" s="30">
        <f t="shared" si="2"/>
        <v>0</v>
      </c>
      <c r="V8" s="31"/>
      <c r="W8" s="32">
        <f t="shared" si="3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92"/>
      <c r="B9" s="153" t="s">
        <v>147</v>
      </c>
      <c r="C9" s="182"/>
      <c r="D9" s="182"/>
      <c r="E9" s="182"/>
      <c r="F9" s="155"/>
      <c r="G9" s="168"/>
      <c r="H9" s="23"/>
      <c r="I9" s="23"/>
      <c r="J9" s="173"/>
      <c r="K9" s="173"/>
      <c r="L9" s="173"/>
      <c r="M9" s="140"/>
      <c r="N9" s="141"/>
      <c r="O9" s="25">
        <f t="shared" si="0"/>
        <v>0</v>
      </c>
      <c r="P9" s="26">
        <f t="shared" si="1"/>
        <v>0</v>
      </c>
      <c r="Q9" s="148">
        <f t="shared" si="4"/>
        <v>0</v>
      </c>
      <c r="R9" s="27"/>
      <c r="S9" s="28">
        <v>1589</v>
      </c>
      <c r="T9" s="29" t="s">
        <v>18</v>
      </c>
      <c r="U9" s="30">
        <f t="shared" si="2"/>
        <v>0</v>
      </c>
      <c r="V9" s="31"/>
      <c r="W9" s="32">
        <f t="shared" si="3"/>
        <v>0</v>
      </c>
      <c r="X9" s="19"/>
      <c r="Y9" s="33"/>
      <c r="Z9" s="33"/>
      <c r="AA9" s="33"/>
      <c r="AB9" s="33"/>
    </row>
    <row r="10" spans="1:28" ht="29.1" customHeight="1" thickBot="1" x14ac:dyDescent="0.45">
      <c r="A10" s="192"/>
      <c r="B10" s="153" t="s">
        <v>147</v>
      </c>
      <c r="C10" s="182"/>
      <c r="D10" s="182"/>
      <c r="E10" s="182"/>
      <c r="F10" s="168"/>
      <c r="G10" s="168"/>
      <c r="H10" s="23"/>
      <c r="I10" s="23"/>
      <c r="J10" s="173"/>
      <c r="K10" s="173"/>
      <c r="L10" s="173"/>
      <c r="M10" s="171"/>
      <c r="N10" s="164"/>
      <c r="O10" s="25">
        <f t="shared" si="0"/>
        <v>0</v>
      </c>
      <c r="P10" s="26">
        <f t="shared" si="1"/>
        <v>0</v>
      </c>
      <c r="Q10" s="148">
        <f t="shared" si="4"/>
        <v>0</v>
      </c>
      <c r="R10" s="27"/>
      <c r="S10" s="28">
        <v>2074</v>
      </c>
      <c r="T10" s="29" t="s">
        <v>162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92"/>
      <c r="B11" s="153" t="s">
        <v>147</v>
      </c>
      <c r="C11" s="182"/>
      <c r="D11" s="182"/>
      <c r="E11" s="182"/>
      <c r="F11" s="155"/>
      <c r="G11" s="168"/>
      <c r="H11" s="23"/>
      <c r="I11" s="23"/>
      <c r="J11" s="173"/>
      <c r="K11" s="173"/>
      <c r="L11" s="173"/>
      <c r="M11" s="23"/>
      <c r="N11" s="24"/>
      <c r="O11" s="25">
        <f t="shared" si="0"/>
        <v>0</v>
      </c>
      <c r="P11" s="26">
        <f t="shared" si="1"/>
        <v>0</v>
      </c>
      <c r="Q11" s="148">
        <f t="shared" si="4"/>
        <v>0</v>
      </c>
      <c r="R11" s="27"/>
      <c r="S11" s="28">
        <v>2328</v>
      </c>
      <c r="T11" s="29" t="s">
        <v>218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92"/>
      <c r="B12" s="153" t="s">
        <v>147</v>
      </c>
      <c r="C12" s="182"/>
      <c r="D12" s="182"/>
      <c r="E12" s="182"/>
      <c r="F12" s="155"/>
      <c r="G12" s="168"/>
      <c r="H12" s="23"/>
      <c r="I12" s="23"/>
      <c r="J12" s="173"/>
      <c r="K12" s="173"/>
      <c r="L12" s="173"/>
      <c r="M12" s="23"/>
      <c r="N12" s="24"/>
      <c r="O12" s="25">
        <f t="shared" si="0"/>
        <v>0</v>
      </c>
      <c r="P12" s="26">
        <f t="shared" si="1"/>
        <v>0</v>
      </c>
      <c r="Q12" s="148">
        <f t="shared" si="4"/>
        <v>0</v>
      </c>
      <c r="R12" s="27"/>
      <c r="S12" s="28">
        <v>2140</v>
      </c>
      <c r="T12" s="29" t="s">
        <v>146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92"/>
      <c r="B13" s="153" t="s">
        <v>147</v>
      </c>
      <c r="C13" s="182"/>
      <c r="D13" s="182"/>
      <c r="E13" s="182"/>
      <c r="F13" s="155"/>
      <c r="G13" s="168"/>
      <c r="H13" s="23"/>
      <c r="I13" s="23"/>
      <c r="J13" s="173"/>
      <c r="K13" s="173"/>
      <c r="L13" s="173"/>
      <c r="M13" s="23"/>
      <c r="N13" s="24"/>
      <c r="O13" s="25">
        <f t="shared" si="0"/>
        <v>0</v>
      </c>
      <c r="P13" s="26">
        <f t="shared" si="1"/>
        <v>0</v>
      </c>
      <c r="Q13" s="148">
        <f t="shared" si="4"/>
        <v>0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5">
      <c r="A14" s="192"/>
      <c r="B14" s="153" t="s">
        <v>147</v>
      </c>
      <c r="C14" s="182"/>
      <c r="D14" s="182"/>
      <c r="E14" s="182"/>
      <c r="F14" s="168"/>
      <c r="G14" s="168"/>
      <c r="H14" s="23"/>
      <c r="I14" s="23"/>
      <c r="J14" s="173"/>
      <c r="K14" s="173"/>
      <c r="L14" s="173"/>
      <c r="M14" s="171"/>
      <c r="N14" s="163"/>
      <c r="O14" s="25">
        <f t="shared" si="0"/>
        <v>0</v>
      </c>
      <c r="P14" s="26">
        <f t="shared" si="1"/>
        <v>0</v>
      </c>
      <c r="Q14" s="148">
        <f t="shared" si="4"/>
        <v>0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92"/>
      <c r="B15" s="153" t="s">
        <v>147</v>
      </c>
      <c r="C15" s="182"/>
      <c r="D15" s="182"/>
      <c r="E15" s="182"/>
      <c r="F15" s="155"/>
      <c r="G15" s="168"/>
      <c r="H15" s="23"/>
      <c r="I15" s="23"/>
      <c r="J15" s="173"/>
      <c r="K15" s="173"/>
      <c r="L15" s="173"/>
      <c r="M15" s="23"/>
      <c r="N15" s="24"/>
      <c r="O15" s="25">
        <f t="shared" si="0"/>
        <v>0</v>
      </c>
      <c r="P15" s="26">
        <f t="shared" si="1"/>
        <v>0</v>
      </c>
      <c r="Q15" s="148">
        <f t="shared" si="4"/>
        <v>0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92"/>
      <c r="B16" s="153" t="s">
        <v>147</v>
      </c>
      <c r="C16" s="182"/>
      <c r="D16" s="182"/>
      <c r="E16" s="182"/>
      <c r="F16" s="155"/>
      <c r="G16" s="168"/>
      <c r="H16" s="23"/>
      <c r="I16" s="23"/>
      <c r="J16" s="173"/>
      <c r="K16" s="173"/>
      <c r="L16" s="173"/>
      <c r="M16" s="23"/>
      <c r="N16" s="24"/>
      <c r="O16" s="25">
        <f t="shared" si="0"/>
        <v>0</v>
      </c>
      <c r="P16" s="26">
        <f t="shared" si="1"/>
        <v>0</v>
      </c>
      <c r="Q16" s="148">
        <f t="shared" si="4"/>
        <v>0</v>
      </c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92"/>
      <c r="B17" s="153" t="s">
        <v>147</v>
      </c>
      <c r="C17" s="182"/>
      <c r="D17" s="182"/>
      <c r="E17" s="182"/>
      <c r="F17" s="155"/>
      <c r="G17" s="168"/>
      <c r="H17" s="23"/>
      <c r="I17" s="23"/>
      <c r="J17" s="173"/>
      <c r="K17" s="173"/>
      <c r="L17" s="173"/>
      <c r="M17" s="23"/>
      <c r="N17" s="24"/>
      <c r="O17" s="25">
        <f t="shared" si="0"/>
        <v>0</v>
      </c>
      <c r="P17" s="26">
        <f t="shared" si="1"/>
        <v>0</v>
      </c>
      <c r="Q17" s="148">
        <f t="shared" si="4"/>
        <v>0</v>
      </c>
      <c r="R17" s="27"/>
      <c r="S17" s="28">
        <v>2521</v>
      </c>
      <c r="T17" s="29" t="s">
        <v>173</v>
      </c>
      <c r="U17" s="30">
        <f t="shared" si="2"/>
        <v>0</v>
      </c>
      <c r="V17" s="31"/>
      <c r="W17" s="32">
        <f t="shared" si="3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92"/>
      <c r="B18" s="153" t="s">
        <v>147</v>
      </c>
      <c r="C18" s="182"/>
      <c r="D18" s="182"/>
      <c r="E18" s="182"/>
      <c r="F18" s="155"/>
      <c r="G18" s="168"/>
      <c r="H18" s="23"/>
      <c r="I18" s="23"/>
      <c r="J18" s="173"/>
      <c r="K18" s="173"/>
      <c r="L18" s="173"/>
      <c r="M18" s="23"/>
      <c r="N18" s="24"/>
      <c r="O18" s="25">
        <f t="shared" si="0"/>
        <v>0</v>
      </c>
      <c r="P18" s="26">
        <f t="shared" si="1"/>
        <v>0</v>
      </c>
      <c r="Q18" s="148">
        <f t="shared" si="4"/>
        <v>0</v>
      </c>
      <c r="R18" s="27"/>
      <c r="S18" s="28">
        <v>2144</v>
      </c>
      <c r="T18" s="146" t="s">
        <v>107</v>
      </c>
      <c r="U18" s="30">
        <f t="shared" si="2"/>
        <v>0</v>
      </c>
      <c r="V18" s="31"/>
      <c r="W18" s="32">
        <f t="shared" si="3"/>
        <v>0</v>
      </c>
      <c r="X18" s="19"/>
      <c r="Y18" s="33"/>
      <c r="Z18" s="33"/>
      <c r="AA18" s="33"/>
      <c r="AB18" s="33"/>
    </row>
    <row r="19" spans="1:28" ht="29.1" customHeight="1" thickBot="1" x14ac:dyDescent="0.4">
      <c r="A19" s="192"/>
      <c r="B19" s="153" t="s">
        <v>147</v>
      </c>
      <c r="C19" s="182"/>
      <c r="D19" s="182"/>
      <c r="E19" s="182"/>
      <c r="F19" s="155"/>
      <c r="G19" s="168"/>
      <c r="H19" s="23"/>
      <c r="I19" s="23"/>
      <c r="J19" s="173"/>
      <c r="K19" s="173"/>
      <c r="L19" s="173"/>
      <c r="M19" s="23"/>
      <c r="N19" s="24"/>
      <c r="O19" s="25">
        <f t="shared" si="0"/>
        <v>0</v>
      </c>
      <c r="P19" s="26">
        <f t="shared" si="1"/>
        <v>0</v>
      </c>
      <c r="Q19" s="148">
        <f t="shared" si="4"/>
        <v>0</v>
      </c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92"/>
      <c r="B20" s="153" t="s">
        <v>147</v>
      </c>
      <c r="C20" s="182"/>
      <c r="D20" s="182"/>
      <c r="E20" s="182"/>
      <c r="F20" s="155"/>
      <c r="G20" s="168"/>
      <c r="H20" s="23"/>
      <c r="I20" s="23"/>
      <c r="J20" s="173"/>
      <c r="K20" s="173"/>
      <c r="L20" s="173"/>
      <c r="M20" s="23"/>
      <c r="N20" s="24"/>
      <c r="O20" s="25">
        <f t="shared" si="0"/>
        <v>0</v>
      </c>
      <c r="P20" s="26">
        <f t="shared" si="1"/>
        <v>0</v>
      </c>
      <c r="Q20" s="148">
        <v>0</v>
      </c>
      <c r="R20" s="27"/>
      <c r="S20" s="28">
        <v>1298</v>
      </c>
      <c r="T20" s="29" t="s">
        <v>35</v>
      </c>
      <c r="U20" s="30">
        <f t="shared" si="2"/>
        <v>0</v>
      </c>
      <c r="V20" s="31"/>
      <c r="W20" s="32">
        <f t="shared" si="3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92"/>
      <c r="B21" s="153" t="s">
        <v>147</v>
      </c>
      <c r="C21" s="182"/>
      <c r="D21" s="182"/>
      <c r="E21" s="182"/>
      <c r="F21" s="155"/>
      <c r="G21" s="168"/>
      <c r="H21" s="23"/>
      <c r="I21" s="23"/>
      <c r="J21" s="173"/>
      <c r="K21" s="173"/>
      <c r="L21" s="173"/>
      <c r="M21" s="23"/>
      <c r="N21" s="24"/>
      <c r="O21" s="25">
        <f t="shared" si="0"/>
        <v>0</v>
      </c>
      <c r="P21" s="26">
        <f t="shared" si="1"/>
        <v>0</v>
      </c>
      <c r="Q21" s="148">
        <f t="shared" si="4"/>
        <v>0</v>
      </c>
      <c r="R21" s="27"/>
      <c r="S21" s="28">
        <v>2271</v>
      </c>
      <c r="T21" s="29" t="s">
        <v>120</v>
      </c>
      <c r="U21" s="30">
        <f t="shared" si="2"/>
        <v>0</v>
      </c>
      <c r="V21" s="31"/>
      <c r="W21" s="32">
        <f t="shared" si="3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92"/>
      <c r="B22" s="153" t="s">
        <v>147</v>
      </c>
      <c r="C22" s="182"/>
      <c r="D22" s="182"/>
      <c r="E22" s="182"/>
      <c r="F22" s="155"/>
      <c r="G22" s="168"/>
      <c r="H22" s="23"/>
      <c r="I22" s="23"/>
      <c r="J22" s="173"/>
      <c r="K22" s="173"/>
      <c r="L22" s="173"/>
      <c r="M22" s="23"/>
      <c r="N22" s="24"/>
      <c r="O22" s="25">
        <f t="shared" si="0"/>
        <v>0</v>
      </c>
      <c r="P22" s="26">
        <f t="shared" si="1"/>
        <v>0</v>
      </c>
      <c r="Q22" s="148">
        <f t="shared" si="4"/>
        <v>0</v>
      </c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92"/>
      <c r="B23" s="153" t="s">
        <v>147</v>
      </c>
      <c r="C23" s="182"/>
      <c r="D23" s="182"/>
      <c r="E23" s="182"/>
      <c r="F23" s="155"/>
      <c r="G23" s="168"/>
      <c r="H23" s="23"/>
      <c r="I23" s="23"/>
      <c r="J23" s="173"/>
      <c r="K23" s="173"/>
      <c r="L23" s="173"/>
      <c r="M23" s="23"/>
      <c r="N23" s="24"/>
      <c r="O23" s="25">
        <f t="shared" si="0"/>
        <v>0</v>
      </c>
      <c r="P23" s="26">
        <f t="shared" si="1"/>
        <v>0</v>
      </c>
      <c r="Q23" s="148">
        <f t="shared" si="4"/>
        <v>0</v>
      </c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92"/>
      <c r="B24" s="153" t="s">
        <v>147</v>
      </c>
      <c r="C24" s="182"/>
      <c r="D24" s="182"/>
      <c r="E24" s="182"/>
      <c r="F24" s="155"/>
      <c r="G24" s="168"/>
      <c r="H24" s="23"/>
      <c r="I24" s="23"/>
      <c r="J24" s="173"/>
      <c r="K24" s="173"/>
      <c r="L24" s="173"/>
      <c r="M24" s="23"/>
      <c r="N24" s="24"/>
      <c r="O24" s="25">
        <f t="shared" si="0"/>
        <v>0</v>
      </c>
      <c r="P24" s="26">
        <f t="shared" si="1"/>
        <v>0</v>
      </c>
      <c r="Q24" s="148">
        <f t="shared" si="4"/>
        <v>0</v>
      </c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92"/>
      <c r="B25" s="153" t="s">
        <v>147</v>
      </c>
      <c r="C25" s="182"/>
      <c r="D25" s="182"/>
      <c r="E25" s="182"/>
      <c r="F25" s="155"/>
      <c r="G25" s="168"/>
      <c r="H25" s="23"/>
      <c r="I25" s="23"/>
      <c r="J25" s="173"/>
      <c r="K25" s="173"/>
      <c r="L25" s="173"/>
      <c r="M25" s="23"/>
      <c r="N25" s="24"/>
      <c r="O25" s="25">
        <f t="shared" si="0"/>
        <v>0</v>
      </c>
      <c r="P25" s="26">
        <f t="shared" si="1"/>
        <v>0</v>
      </c>
      <c r="Q25" s="148">
        <f t="shared" si="4"/>
        <v>0</v>
      </c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92"/>
      <c r="B26" s="153" t="s">
        <v>147</v>
      </c>
      <c r="C26" s="182"/>
      <c r="D26" s="182"/>
      <c r="E26" s="182"/>
      <c r="F26" s="155"/>
      <c r="G26" s="168"/>
      <c r="H26" s="23"/>
      <c r="I26" s="23"/>
      <c r="J26" s="173"/>
      <c r="K26" s="173"/>
      <c r="L26" s="173"/>
      <c r="M26" s="23"/>
      <c r="N26" s="24"/>
      <c r="O26" s="25">
        <f t="shared" si="0"/>
        <v>0</v>
      </c>
      <c r="P26" s="26">
        <f t="shared" si="1"/>
        <v>0</v>
      </c>
      <c r="Q26" s="148">
        <f t="shared" si="4"/>
        <v>0</v>
      </c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92"/>
      <c r="B27" s="153" t="s">
        <v>147</v>
      </c>
      <c r="C27" s="182"/>
      <c r="D27" s="182"/>
      <c r="E27" s="182"/>
      <c r="F27" s="155"/>
      <c r="G27" s="168"/>
      <c r="H27" s="23"/>
      <c r="I27" s="23"/>
      <c r="J27" s="173"/>
      <c r="K27" s="173"/>
      <c r="L27" s="173"/>
      <c r="M27" s="23"/>
      <c r="N27" s="24"/>
      <c r="O27" s="25">
        <f t="shared" si="0"/>
        <v>0</v>
      </c>
      <c r="P27" s="26">
        <f t="shared" si="1"/>
        <v>0</v>
      </c>
      <c r="Q27" s="148">
        <f t="shared" si="4"/>
        <v>0</v>
      </c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92"/>
      <c r="B28" s="153" t="s">
        <v>147</v>
      </c>
      <c r="C28" s="182"/>
      <c r="D28" s="182"/>
      <c r="E28" s="182"/>
      <c r="F28" s="155"/>
      <c r="G28" s="168"/>
      <c r="H28" s="23"/>
      <c r="I28" s="23"/>
      <c r="J28" s="173"/>
      <c r="K28" s="173"/>
      <c r="L28" s="173"/>
      <c r="M28" s="23"/>
      <c r="N28" s="24"/>
      <c r="O28" s="25">
        <f t="shared" si="0"/>
        <v>0</v>
      </c>
      <c r="P28" s="26">
        <f t="shared" si="1"/>
        <v>0</v>
      </c>
      <c r="Q28" s="148">
        <f t="shared" si="4"/>
        <v>0</v>
      </c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92"/>
      <c r="B29" s="153" t="s">
        <v>147</v>
      </c>
      <c r="C29" s="182"/>
      <c r="D29" s="182"/>
      <c r="E29" s="182"/>
      <c r="F29" s="155"/>
      <c r="G29" s="168"/>
      <c r="H29" s="23"/>
      <c r="I29" s="23"/>
      <c r="J29" s="173"/>
      <c r="K29" s="173"/>
      <c r="L29" s="173"/>
      <c r="M29" s="23"/>
      <c r="N29" s="24"/>
      <c r="O29" s="25">
        <f t="shared" si="0"/>
        <v>0</v>
      </c>
      <c r="P29" s="26">
        <f t="shared" si="1"/>
        <v>0</v>
      </c>
      <c r="Q29" s="148">
        <f t="shared" si="4"/>
        <v>0</v>
      </c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92"/>
      <c r="B30" s="153" t="s">
        <v>147</v>
      </c>
      <c r="C30" s="182"/>
      <c r="D30" s="182"/>
      <c r="E30" s="182"/>
      <c r="F30" s="155"/>
      <c r="G30" s="168"/>
      <c r="H30" s="23"/>
      <c r="I30" s="23"/>
      <c r="J30" s="173"/>
      <c r="K30" s="173"/>
      <c r="L30" s="173"/>
      <c r="M30" s="23"/>
      <c r="N30" s="24"/>
      <c r="O30" s="25">
        <f t="shared" si="0"/>
        <v>0</v>
      </c>
      <c r="P30" s="26">
        <f t="shared" si="1"/>
        <v>0</v>
      </c>
      <c r="Q30" s="148">
        <f t="shared" si="4"/>
        <v>0</v>
      </c>
      <c r="R30" s="27"/>
      <c r="S30" s="28">
        <v>1773</v>
      </c>
      <c r="T30" s="29" t="s">
        <v>71</v>
      </c>
      <c r="U30" s="30">
        <f t="shared" si="2"/>
        <v>0</v>
      </c>
      <c r="V30" s="31"/>
      <c r="W30" s="32">
        <f t="shared" si="3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92"/>
      <c r="B31" s="153" t="s">
        <v>147</v>
      </c>
      <c r="C31" s="182"/>
      <c r="D31" s="182"/>
      <c r="E31" s="182"/>
      <c r="F31" s="155"/>
      <c r="G31" s="168"/>
      <c r="H31" s="23"/>
      <c r="I31" s="23"/>
      <c r="J31" s="173"/>
      <c r="K31" s="173"/>
      <c r="L31" s="173"/>
      <c r="M31" s="23"/>
      <c r="N31" s="24"/>
      <c r="O31" s="25">
        <f t="shared" si="0"/>
        <v>0</v>
      </c>
      <c r="P31" s="26">
        <f t="shared" si="1"/>
        <v>0</v>
      </c>
      <c r="Q31" s="148">
        <f t="shared" si="4"/>
        <v>0</v>
      </c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92"/>
      <c r="B32" s="153" t="s">
        <v>147</v>
      </c>
      <c r="C32" s="182"/>
      <c r="D32" s="182"/>
      <c r="E32" s="182"/>
      <c r="F32" s="155"/>
      <c r="G32" s="168"/>
      <c r="H32" s="23"/>
      <c r="I32" s="23"/>
      <c r="J32" s="173"/>
      <c r="K32" s="173"/>
      <c r="L32" s="173"/>
      <c r="M32" s="23"/>
      <c r="N32" s="24"/>
      <c r="O32" s="25">
        <f t="shared" si="0"/>
        <v>0</v>
      </c>
      <c r="P32" s="26">
        <f t="shared" si="1"/>
        <v>0</v>
      </c>
      <c r="Q32" s="148">
        <f t="shared" si="4"/>
        <v>0</v>
      </c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92"/>
      <c r="B33" s="153" t="s">
        <v>147</v>
      </c>
      <c r="C33" s="182"/>
      <c r="D33" s="189"/>
      <c r="E33" s="182"/>
      <c r="F33" s="155"/>
      <c r="G33" s="168"/>
      <c r="H33" s="23"/>
      <c r="I33" s="23"/>
      <c r="J33" s="173"/>
      <c r="K33" s="173"/>
      <c r="L33" s="173"/>
      <c r="M33" s="23"/>
      <c r="N33" s="24"/>
      <c r="O33" s="25">
        <f t="shared" si="0"/>
        <v>0</v>
      </c>
      <c r="P33" s="26">
        <f t="shared" si="1"/>
        <v>0</v>
      </c>
      <c r="Q33" s="148">
        <f t="shared" si="4"/>
        <v>0</v>
      </c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92"/>
      <c r="B34" s="153" t="s">
        <v>147</v>
      </c>
      <c r="C34" s="182"/>
      <c r="D34" s="182"/>
      <c r="E34" s="182"/>
      <c r="F34" s="155"/>
      <c r="G34" s="168"/>
      <c r="H34" s="23"/>
      <c r="I34" s="23"/>
      <c r="J34" s="173"/>
      <c r="K34" s="173"/>
      <c r="L34" s="173"/>
      <c r="M34" s="23"/>
      <c r="N34" s="24"/>
      <c r="O34" s="25">
        <f t="shared" si="0"/>
        <v>0</v>
      </c>
      <c r="P34" s="26">
        <f t="shared" si="1"/>
        <v>0</v>
      </c>
      <c r="Q34" s="148">
        <f t="shared" si="4"/>
        <v>0</v>
      </c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92"/>
      <c r="B35" s="153" t="s">
        <v>147</v>
      </c>
      <c r="C35" s="182"/>
      <c r="D35" s="189"/>
      <c r="E35" s="182"/>
      <c r="F35" s="155"/>
      <c r="G35" s="168"/>
      <c r="H35" s="23"/>
      <c r="I35" s="23"/>
      <c r="J35" s="173"/>
      <c r="K35" s="173"/>
      <c r="L35" s="173"/>
      <c r="M35" s="23"/>
      <c r="N35" s="24"/>
      <c r="O35" s="25">
        <f t="shared" si="0"/>
        <v>0</v>
      </c>
      <c r="P35" s="26">
        <f t="shared" si="1"/>
        <v>0</v>
      </c>
      <c r="Q35" s="148">
        <f t="shared" si="4"/>
        <v>0</v>
      </c>
      <c r="R35" s="27"/>
      <c r="S35" s="28">
        <v>1615</v>
      </c>
      <c r="T35" s="29" t="s">
        <v>110</v>
      </c>
      <c r="U35" s="30">
        <f t="shared" ref="U35:U64" si="5">SUMIF($D$3:$D$59,S35,$Q$3:$Q$59)</f>
        <v>0</v>
      </c>
      <c r="V35" s="31"/>
      <c r="W35" s="32">
        <f t="shared" ref="W35:W64" si="6">SUMIF($D$3:$D$59,S35,$O$3:$O$59)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92"/>
      <c r="B36" s="153" t="s">
        <v>147</v>
      </c>
      <c r="C36" s="182"/>
      <c r="D36" s="189"/>
      <c r="E36" s="182"/>
      <c r="F36" s="155"/>
      <c r="G36" s="168"/>
      <c r="H36" s="23"/>
      <c r="I36" s="23"/>
      <c r="J36" s="173"/>
      <c r="K36" s="173"/>
      <c r="L36" s="173"/>
      <c r="M36" s="140"/>
      <c r="N36" s="141"/>
      <c r="O36" s="25">
        <f t="shared" si="0"/>
        <v>0</v>
      </c>
      <c r="P36" s="26">
        <f t="shared" si="1"/>
        <v>0</v>
      </c>
      <c r="Q36" s="148">
        <f t="shared" si="4"/>
        <v>0</v>
      </c>
      <c r="R36" s="27"/>
      <c r="S36" s="28">
        <v>48</v>
      </c>
      <c r="T36" s="29" t="s">
        <v>111</v>
      </c>
      <c r="U36" s="30">
        <f t="shared" si="5"/>
        <v>0</v>
      </c>
      <c r="V36" s="31"/>
      <c r="W36" s="32">
        <f t="shared" si="6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92"/>
      <c r="B37" s="153" t="s">
        <v>147</v>
      </c>
      <c r="C37" s="182"/>
      <c r="D37" s="182"/>
      <c r="E37" s="182"/>
      <c r="F37" s="155"/>
      <c r="G37" s="168"/>
      <c r="H37" s="23"/>
      <c r="I37" s="140"/>
      <c r="J37" s="140"/>
      <c r="K37" s="140"/>
      <c r="L37" s="173"/>
      <c r="M37" s="140"/>
      <c r="N37" s="141"/>
      <c r="O37" s="25">
        <f t="shared" si="0"/>
        <v>0</v>
      </c>
      <c r="P37" s="26">
        <f t="shared" si="1"/>
        <v>0</v>
      </c>
      <c r="Q37" s="148">
        <v>0</v>
      </c>
      <c r="R37" s="27"/>
      <c r="S37" s="28">
        <v>1353</v>
      </c>
      <c r="T37" s="29" t="s">
        <v>112</v>
      </c>
      <c r="U37" s="30">
        <f t="shared" si="5"/>
        <v>0</v>
      </c>
      <c r="V37" s="31"/>
      <c r="W37" s="32">
        <f t="shared" si="6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92"/>
      <c r="B38" s="153" t="s">
        <v>147</v>
      </c>
      <c r="C38" s="182"/>
      <c r="D38" s="189"/>
      <c r="E38" s="182"/>
      <c r="F38" s="155"/>
      <c r="G38" s="168"/>
      <c r="H38" s="23"/>
      <c r="I38" s="23"/>
      <c r="J38" s="173"/>
      <c r="K38" s="173"/>
      <c r="L38" s="173"/>
      <c r="M38" s="23"/>
      <c r="N38" s="24"/>
      <c r="O38" s="25">
        <f t="shared" si="0"/>
        <v>0</v>
      </c>
      <c r="P38" s="26">
        <f t="shared" si="1"/>
        <v>0</v>
      </c>
      <c r="Q38" s="148">
        <v>0</v>
      </c>
      <c r="R38" s="27"/>
      <c r="S38" s="28">
        <v>1665</v>
      </c>
      <c r="T38" s="29" t="s">
        <v>113</v>
      </c>
      <c r="U38" s="30">
        <f t="shared" si="5"/>
        <v>0</v>
      </c>
      <c r="V38" s="31"/>
      <c r="W38" s="32">
        <f t="shared" si="6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92"/>
      <c r="B39" s="153" t="s">
        <v>147</v>
      </c>
      <c r="C39" s="182"/>
      <c r="D39" s="182"/>
      <c r="E39" s="182"/>
      <c r="F39" s="23"/>
      <c r="G39" s="168"/>
      <c r="H39" s="23"/>
      <c r="I39" s="23"/>
      <c r="J39" s="173"/>
      <c r="K39" s="173"/>
      <c r="L39" s="173"/>
      <c r="M39" s="23"/>
      <c r="N39" s="24"/>
      <c r="O39" s="25">
        <f t="shared" si="0"/>
        <v>0</v>
      </c>
      <c r="P39" s="26">
        <f t="shared" si="1"/>
        <v>0</v>
      </c>
      <c r="Q39" s="148">
        <v>0</v>
      </c>
      <c r="R39" s="27"/>
      <c r="S39" s="28"/>
      <c r="T39" s="29"/>
      <c r="U39" s="30">
        <f t="shared" si="5"/>
        <v>0</v>
      </c>
      <c r="V39" s="31"/>
      <c r="W39" s="32">
        <f t="shared" si="6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92"/>
      <c r="B40" s="153" t="s">
        <v>147</v>
      </c>
      <c r="C40" s="182"/>
      <c r="D40" s="182"/>
      <c r="E40" s="182"/>
      <c r="F40" s="23"/>
      <c r="G40" s="168"/>
      <c r="H40" s="23"/>
      <c r="I40" s="23"/>
      <c r="J40" s="173"/>
      <c r="K40" s="173"/>
      <c r="L40" s="173"/>
      <c r="M40" s="23"/>
      <c r="N40" s="24"/>
      <c r="O40" s="25">
        <f t="shared" si="0"/>
        <v>0</v>
      </c>
      <c r="P40" s="26">
        <f t="shared" si="1"/>
        <v>0</v>
      </c>
      <c r="Q40" s="148">
        <v>0</v>
      </c>
      <c r="R40" s="27"/>
      <c r="S40" s="28">
        <v>2438</v>
      </c>
      <c r="T40" s="29" t="s">
        <v>229</v>
      </c>
      <c r="U40" s="30">
        <f t="shared" si="5"/>
        <v>0</v>
      </c>
      <c r="V40" s="31"/>
      <c r="W40" s="32">
        <f t="shared" si="6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92"/>
      <c r="B41" s="153" t="s">
        <v>147</v>
      </c>
      <c r="C41" s="182"/>
      <c r="D41" s="189"/>
      <c r="E41" s="182"/>
      <c r="F41" s="23"/>
      <c r="G41" s="168"/>
      <c r="H41" s="23"/>
      <c r="I41" s="23"/>
      <c r="J41" s="23"/>
      <c r="K41" s="23"/>
      <c r="L41" s="173"/>
      <c r="M41" s="23"/>
      <c r="N41" s="24"/>
      <c r="O41" s="25">
        <f t="shared" si="0"/>
        <v>0</v>
      </c>
      <c r="P41" s="26">
        <f t="shared" si="1"/>
        <v>0</v>
      </c>
      <c r="Q41" s="148">
        <v>0</v>
      </c>
      <c r="R41" s="27"/>
      <c r="S41" s="28"/>
      <c r="T41" s="29"/>
      <c r="U41" s="30">
        <f t="shared" si="5"/>
        <v>0</v>
      </c>
      <c r="V41" s="31"/>
      <c r="W41" s="32">
        <f t="shared" si="6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8"/>
      <c r="B42" s="219"/>
      <c r="C42" s="220"/>
      <c r="D42" s="221"/>
      <c r="E42" s="220"/>
      <c r="F42" s="222"/>
      <c r="G42" s="222"/>
      <c r="H42" s="222"/>
      <c r="I42" s="222"/>
      <c r="J42" s="231"/>
      <c r="K42" s="231"/>
      <c r="L42" s="231"/>
      <c r="M42" s="222"/>
      <c r="N42" s="222"/>
      <c r="O42" s="25"/>
      <c r="P42" s="26"/>
      <c r="Q42" s="148"/>
      <c r="R42" s="27"/>
      <c r="S42" s="28"/>
      <c r="T42" s="29"/>
      <c r="U42" s="30">
        <f t="shared" si="5"/>
        <v>0</v>
      </c>
      <c r="V42" s="31"/>
      <c r="W42" s="32">
        <f t="shared" si="6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92"/>
      <c r="B43" s="153"/>
      <c r="C43" s="182"/>
      <c r="D43" s="189"/>
      <c r="E43" s="182"/>
      <c r="F43" s="243"/>
      <c r="G43" s="240"/>
      <c r="H43" s="240"/>
      <c r="I43" s="243"/>
      <c r="J43" s="243"/>
      <c r="K43" s="243"/>
      <c r="L43" s="243"/>
      <c r="M43" s="243"/>
      <c r="N43" s="23"/>
      <c r="O43" s="25"/>
      <c r="P43" s="26"/>
      <c r="Q43" s="148"/>
      <c r="R43" s="27"/>
      <c r="S43" s="28"/>
      <c r="T43" s="29"/>
      <c r="U43" s="30">
        <f t="shared" si="5"/>
        <v>0</v>
      </c>
      <c r="V43" s="31"/>
      <c r="W43" s="32">
        <f t="shared" si="6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92"/>
      <c r="B44" s="80">
        <f>COUNTIF(B3:B42,"SI")</f>
        <v>39</v>
      </c>
      <c r="C44" s="182"/>
      <c r="D44" s="189"/>
      <c r="E44" s="182"/>
      <c r="F44" s="187">
        <f>COUNTA(F2:F43)</f>
        <v>1</v>
      </c>
      <c r="G44" s="187">
        <f t="shared" ref="G44:M44" si="7">COUNTA(G2:G43)</f>
        <v>1</v>
      </c>
      <c r="H44" s="187">
        <f t="shared" si="7"/>
        <v>1</v>
      </c>
      <c r="I44" s="187">
        <f t="shared" si="7"/>
        <v>1</v>
      </c>
      <c r="J44" s="187">
        <f t="shared" si="7"/>
        <v>1</v>
      </c>
      <c r="K44" s="187">
        <f t="shared" si="7"/>
        <v>1</v>
      </c>
      <c r="L44" s="187">
        <f t="shared" si="7"/>
        <v>1</v>
      </c>
      <c r="M44" s="187">
        <f t="shared" si="7"/>
        <v>1</v>
      </c>
      <c r="N44" s="155"/>
      <c r="O44" s="25"/>
      <c r="P44" s="26"/>
      <c r="Q44" s="148"/>
      <c r="R44" s="27"/>
      <c r="S44" s="28">
        <v>2199</v>
      </c>
      <c r="T44" s="146" t="s">
        <v>106</v>
      </c>
      <c r="U44" s="30">
        <f t="shared" si="5"/>
        <v>0</v>
      </c>
      <c r="V44" s="31"/>
      <c r="W44" s="32">
        <f t="shared" si="6"/>
        <v>0</v>
      </c>
      <c r="X44" s="19"/>
      <c r="Y44" s="6"/>
      <c r="Z44" s="6"/>
      <c r="AA44" s="6"/>
      <c r="AB44" s="6"/>
    </row>
    <row r="45" spans="1:28" ht="28.5" customHeight="1" thickBot="1" x14ac:dyDescent="0.4">
      <c r="A45" s="192"/>
      <c r="B45" s="153"/>
      <c r="C45" s="182"/>
      <c r="D45" s="189"/>
      <c r="E45" s="182"/>
      <c r="F45" s="222"/>
      <c r="G45" s="248"/>
      <c r="H45" s="222"/>
      <c r="I45" s="222"/>
      <c r="J45" s="222"/>
      <c r="K45" s="222"/>
      <c r="L45" s="222"/>
      <c r="M45" s="222"/>
      <c r="N45" s="23"/>
      <c r="O45" s="25"/>
      <c r="P45" s="26"/>
      <c r="Q45" s="148"/>
      <c r="R45" s="27"/>
      <c r="S45" s="28">
        <v>1908</v>
      </c>
      <c r="T45" s="29" t="s">
        <v>55</v>
      </c>
      <c r="U45" s="30">
        <f t="shared" si="5"/>
        <v>0</v>
      </c>
      <c r="V45" s="31"/>
      <c r="W45" s="32">
        <f t="shared" si="6"/>
        <v>0</v>
      </c>
      <c r="X45" s="19"/>
      <c r="Y45" s="6"/>
      <c r="Z45" s="6"/>
      <c r="AA45" s="6"/>
      <c r="AB45" s="6"/>
    </row>
    <row r="46" spans="1:28" ht="27.95" customHeight="1" thickBot="1" x14ac:dyDescent="0.4">
      <c r="A46" s="224"/>
      <c r="B46" s="225"/>
      <c r="C46" s="226"/>
      <c r="D46" s="227"/>
      <c r="E46" s="226"/>
      <c r="F46" s="229"/>
      <c r="G46" s="228"/>
      <c r="H46" s="229"/>
      <c r="I46" s="229"/>
      <c r="J46" s="229"/>
      <c r="K46" s="229"/>
      <c r="L46" s="229"/>
      <c r="M46" s="229"/>
      <c r="N46" s="230"/>
      <c r="O46" s="25"/>
      <c r="P46" s="26"/>
      <c r="Q46" s="148"/>
      <c r="R46" s="35"/>
      <c r="S46" s="28">
        <v>2057</v>
      </c>
      <c r="T46" s="29" t="s">
        <v>56</v>
      </c>
      <c r="U46" s="30">
        <f t="shared" si="5"/>
        <v>0</v>
      </c>
      <c r="V46" s="31"/>
      <c r="W46" s="32">
        <f t="shared" si="6"/>
        <v>0</v>
      </c>
      <c r="X46" s="38"/>
      <c r="Y46" s="6"/>
      <c r="Z46" s="6"/>
      <c r="AA46" s="6"/>
      <c r="AB46" s="6"/>
    </row>
    <row r="47" spans="1:28" ht="27.95" customHeight="1" thickBot="1" x14ac:dyDescent="0.4">
      <c r="R47" s="35"/>
      <c r="S47" s="28">
        <v>2069</v>
      </c>
      <c r="T47" s="29" t="s">
        <v>57</v>
      </c>
      <c r="U47" s="30">
        <f t="shared" si="5"/>
        <v>0</v>
      </c>
      <c r="V47" s="31"/>
      <c r="W47" s="32">
        <f t="shared" si="6"/>
        <v>0</v>
      </c>
      <c r="X47" s="38"/>
      <c r="Y47" s="6"/>
      <c r="Z47" s="6"/>
      <c r="AA47" s="6"/>
      <c r="AB47" s="6"/>
    </row>
    <row r="48" spans="1:28" ht="27.95" customHeight="1" thickBot="1" x14ac:dyDescent="0.4">
      <c r="R48" s="19"/>
      <c r="S48" s="28">
        <v>1887</v>
      </c>
      <c r="T48" s="29" t="s">
        <v>123</v>
      </c>
      <c r="U48" s="30">
        <f t="shared" si="5"/>
        <v>0</v>
      </c>
      <c r="V48" s="31"/>
      <c r="W48" s="32">
        <f t="shared" si="6"/>
        <v>0</v>
      </c>
      <c r="X48" s="38"/>
      <c r="Y48" s="6"/>
      <c r="Z48" s="6"/>
      <c r="AA48" s="6"/>
      <c r="AB48" s="6"/>
    </row>
    <row r="49" spans="18:28" ht="27.95" customHeight="1" thickBot="1" x14ac:dyDescent="0.4">
      <c r="R49" s="35"/>
      <c r="S49" s="28">
        <v>2029</v>
      </c>
      <c r="T49" s="29" t="s">
        <v>59</v>
      </c>
      <c r="U49" s="30">
        <f t="shared" si="5"/>
        <v>0</v>
      </c>
      <c r="V49" s="31"/>
      <c r="W49" s="32">
        <f t="shared" si="6"/>
        <v>0</v>
      </c>
      <c r="X49" s="6"/>
      <c r="Y49" s="6"/>
      <c r="Z49" s="6"/>
      <c r="AA49" s="6"/>
      <c r="AB49" s="6"/>
    </row>
    <row r="50" spans="18:28" ht="27.95" customHeight="1" thickBot="1" x14ac:dyDescent="0.4">
      <c r="R50" s="35"/>
      <c r="S50" s="28">
        <v>2027</v>
      </c>
      <c r="T50" s="29" t="s">
        <v>20</v>
      </c>
      <c r="U50" s="30">
        <f t="shared" si="5"/>
        <v>0</v>
      </c>
      <c r="V50" s="31"/>
      <c r="W50" s="32">
        <f t="shared" si="6"/>
        <v>0</v>
      </c>
      <c r="X50" s="6"/>
      <c r="Y50" s="6"/>
      <c r="Z50" s="6"/>
      <c r="AA50" s="6"/>
      <c r="AB50" s="6"/>
    </row>
    <row r="51" spans="18:28" ht="27.95" customHeight="1" thickBot="1" x14ac:dyDescent="0.4">
      <c r="R51" s="35"/>
      <c r="S51" s="28">
        <v>1862</v>
      </c>
      <c r="T51" s="29" t="s">
        <v>60</v>
      </c>
      <c r="U51" s="30">
        <f t="shared" si="5"/>
        <v>0</v>
      </c>
      <c r="V51" s="31"/>
      <c r="W51" s="32">
        <f t="shared" si="6"/>
        <v>0</v>
      </c>
      <c r="X51" s="6"/>
      <c r="Y51" s="6"/>
      <c r="Z51" s="6"/>
      <c r="AA51" s="6"/>
      <c r="AB51" s="6"/>
    </row>
    <row r="52" spans="18:28" ht="27.95" customHeight="1" thickBot="1" x14ac:dyDescent="0.4">
      <c r="R52" s="35"/>
      <c r="S52" s="28">
        <v>1132</v>
      </c>
      <c r="T52" s="29" t="s">
        <v>61</v>
      </c>
      <c r="U52" s="30">
        <f t="shared" si="5"/>
        <v>0</v>
      </c>
      <c r="V52" s="31"/>
      <c r="W52" s="32">
        <f t="shared" si="6"/>
        <v>0</v>
      </c>
      <c r="X52" s="6"/>
      <c r="Y52" s="6"/>
      <c r="Z52" s="6"/>
      <c r="AA52" s="6"/>
      <c r="AB52" s="6"/>
    </row>
    <row r="53" spans="18:28" ht="27.95" customHeight="1" thickBot="1" x14ac:dyDescent="0.4">
      <c r="R53" s="6"/>
      <c r="S53" s="28">
        <v>1988</v>
      </c>
      <c r="T53" s="29" t="s">
        <v>62</v>
      </c>
      <c r="U53" s="30">
        <f t="shared" si="5"/>
        <v>0</v>
      </c>
      <c r="V53" s="31"/>
      <c r="W53" s="32">
        <f t="shared" si="6"/>
        <v>0</v>
      </c>
      <c r="X53" s="6"/>
      <c r="Y53" s="6"/>
      <c r="Z53" s="6"/>
      <c r="AA53" s="6"/>
      <c r="AB53" s="6"/>
    </row>
    <row r="54" spans="18:28" ht="27.95" customHeight="1" thickBot="1" x14ac:dyDescent="0.4">
      <c r="R54" s="6"/>
      <c r="S54" s="28">
        <v>1172</v>
      </c>
      <c r="T54" s="29" t="s">
        <v>163</v>
      </c>
      <c r="U54" s="30">
        <f t="shared" si="5"/>
        <v>0</v>
      </c>
      <c r="V54" s="31"/>
      <c r="W54" s="32">
        <f t="shared" si="6"/>
        <v>0</v>
      </c>
      <c r="X54" s="6"/>
      <c r="Y54" s="6"/>
      <c r="Z54" s="6"/>
      <c r="AA54" s="6"/>
      <c r="AB54" s="6"/>
    </row>
    <row r="55" spans="18:28" ht="27.95" customHeight="1" thickBot="1" x14ac:dyDescent="0.4">
      <c r="R55" s="6"/>
      <c r="S55" s="28"/>
      <c r="T55" s="29"/>
      <c r="U55" s="30">
        <f t="shared" si="5"/>
        <v>0</v>
      </c>
      <c r="V55" s="31"/>
      <c r="W55" s="32">
        <f t="shared" si="6"/>
        <v>0</v>
      </c>
      <c r="X55" s="6"/>
      <c r="Y55" s="6"/>
      <c r="Z55" s="6"/>
      <c r="AA55" s="6"/>
      <c r="AB55" s="6"/>
    </row>
    <row r="56" spans="18:28" ht="27.95" customHeight="1" thickBot="1" x14ac:dyDescent="0.4">
      <c r="R56" s="6"/>
      <c r="S56" s="28">
        <v>2460</v>
      </c>
      <c r="T56" s="29" t="s">
        <v>168</v>
      </c>
      <c r="U56" s="30">
        <f t="shared" si="5"/>
        <v>0</v>
      </c>
      <c r="V56" s="31"/>
      <c r="W56" s="32">
        <f t="shared" si="6"/>
        <v>0</v>
      </c>
      <c r="X56" s="6"/>
      <c r="Y56" s="6"/>
      <c r="Z56" s="6"/>
      <c r="AA56" s="6"/>
      <c r="AB56" s="6"/>
    </row>
    <row r="57" spans="18:28" ht="27.95" customHeight="1" thickBot="1" x14ac:dyDescent="0.4">
      <c r="R57" s="6"/>
      <c r="S57" s="28">
        <v>1990</v>
      </c>
      <c r="T57" s="29" t="s">
        <v>26</v>
      </c>
      <c r="U57" s="30">
        <f t="shared" si="5"/>
        <v>0</v>
      </c>
      <c r="V57" s="31"/>
      <c r="W57" s="32">
        <f t="shared" si="6"/>
        <v>0</v>
      </c>
      <c r="X57" s="6"/>
      <c r="Y57" s="6"/>
      <c r="Z57" s="6"/>
      <c r="AA57" s="6"/>
      <c r="AB57" s="6"/>
    </row>
    <row r="58" spans="18:28" ht="27.95" customHeight="1" thickBot="1" x14ac:dyDescent="0.4">
      <c r="R58" s="6"/>
      <c r="S58" s="28">
        <v>2068</v>
      </c>
      <c r="T58" s="29" t="s">
        <v>64</v>
      </c>
      <c r="U58" s="30">
        <f t="shared" si="5"/>
        <v>0</v>
      </c>
      <c r="V58" s="31"/>
      <c r="W58" s="32">
        <f t="shared" si="6"/>
        <v>0</v>
      </c>
      <c r="X58" s="6"/>
      <c r="Y58" s="6"/>
      <c r="Z58" s="6"/>
      <c r="AA58" s="6"/>
      <c r="AB58" s="6"/>
    </row>
    <row r="59" spans="18:28" ht="27.95" customHeight="1" thickBot="1" x14ac:dyDescent="0.4">
      <c r="R59" s="6"/>
      <c r="S59" s="28">
        <v>2075</v>
      </c>
      <c r="T59" s="146" t="s">
        <v>118</v>
      </c>
      <c r="U59" s="30">
        <f t="shared" si="5"/>
        <v>0</v>
      </c>
      <c r="V59" s="31"/>
      <c r="W59" s="32">
        <f t="shared" si="6"/>
        <v>0</v>
      </c>
      <c r="X59" s="6"/>
      <c r="Y59" s="6"/>
      <c r="Z59" s="6"/>
      <c r="AA59" s="6"/>
      <c r="AB59" s="6"/>
    </row>
    <row r="60" spans="18:28" ht="27.95" customHeight="1" thickBot="1" x14ac:dyDescent="0.4">
      <c r="R60" s="6"/>
      <c r="S60" s="28">
        <v>2076</v>
      </c>
      <c r="T60" s="29" t="s">
        <v>117</v>
      </c>
      <c r="U60" s="30">
        <f t="shared" si="5"/>
        <v>0</v>
      </c>
      <c r="V60" s="31"/>
      <c r="W60" s="32">
        <f t="shared" si="6"/>
        <v>0</v>
      </c>
      <c r="X60" s="6"/>
      <c r="Y60" s="6"/>
      <c r="Z60" s="6"/>
      <c r="AA60" s="6"/>
      <c r="AB60" s="6"/>
    </row>
    <row r="61" spans="18:28" ht="27.95" customHeight="1" thickBot="1" x14ac:dyDescent="0.4">
      <c r="R61" s="6"/>
      <c r="S61" s="28">
        <v>2161</v>
      </c>
      <c r="T61" s="29" t="s">
        <v>66</v>
      </c>
      <c r="U61" s="30">
        <f t="shared" si="5"/>
        <v>0</v>
      </c>
      <c r="V61" s="31"/>
      <c r="W61" s="32">
        <f t="shared" si="6"/>
        <v>0</v>
      </c>
      <c r="X61" s="6"/>
      <c r="Y61" s="6"/>
      <c r="Z61" s="6"/>
      <c r="AA61" s="6"/>
      <c r="AB61" s="6"/>
    </row>
    <row r="62" spans="18:28" ht="27.95" customHeight="1" thickBot="1" x14ac:dyDescent="0.4">
      <c r="R62" s="6"/>
      <c r="S62" s="28">
        <v>1216</v>
      </c>
      <c r="T62" s="146" t="s">
        <v>108</v>
      </c>
      <c r="U62" s="30">
        <f t="shared" si="5"/>
        <v>0</v>
      </c>
      <c r="V62" s="31"/>
      <c r="W62" s="32">
        <f t="shared" si="6"/>
        <v>0</v>
      </c>
      <c r="X62" s="6"/>
      <c r="Y62" s="6"/>
      <c r="Z62" s="6"/>
      <c r="AA62" s="6"/>
      <c r="AB62" s="6"/>
    </row>
    <row r="63" spans="18:28" ht="27.95" customHeight="1" thickBot="1" x14ac:dyDescent="0.4">
      <c r="R63" s="6"/>
      <c r="S63" s="28">
        <v>2612</v>
      </c>
      <c r="T63" s="29" t="s">
        <v>238</v>
      </c>
      <c r="U63" s="30">
        <f t="shared" si="5"/>
        <v>0</v>
      </c>
      <c r="V63" s="31"/>
      <c r="W63" s="32">
        <f t="shared" si="6"/>
        <v>0</v>
      </c>
      <c r="X63" s="6"/>
      <c r="Y63" s="6"/>
      <c r="Z63" s="6"/>
      <c r="AA63" s="6"/>
      <c r="AB63" s="6"/>
    </row>
    <row r="64" spans="18:28" ht="27.95" customHeight="1" thickBot="1" x14ac:dyDescent="0.4">
      <c r="R64" s="6"/>
      <c r="S64" s="28">
        <v>1896</v>
      </c>
      <c r="T64" s="29" t="s">
        <v>116</v>
      </c>
      <c r="U64" s="30">
        <f t="shared" si="5"/>
        <v>0</v>
      </c>
      <c r="V64" s="31"/>
      <c r="W64" s="32">
        <f t="shared" si="6"/>
        <v>0</v>
      </c>
      <c r="X64" s="6"/>
      <c r="Y64" s="6"/>
      <c r="Z64" s="6"/>
      <c r="AA64" s="6"/>
      <c r="AB64" s="6"/>
    </row>
    <row r="65" spans="18:28" ht="27.95" customHeight="1" x14ac:dyDescent="0.35">
      <c r="R65" s="6"/>
      <c r="S65" s="6"/>
      <c r="T65" s="6"/>
      <c r="U65" s="39">
        <f>SUM(U3:U64)</f>
        <v>0</v>
      </c>
      <c r="V65" s="6"/>
      <c r="W65" s="41">
        <f>SUM(W3:W64)</f>
        <v>0</v>
      </c>
      <c r="X65" s="6"/>
      <c r="Y65" s="6"/>
      <c r="Z65" s="6"/>
      <c r="AA65" s="6"/>
      <c r="AB65" s="6"/>
    </row>
    <row r="66" spans="18:28" ht="27.75" customHeight="1" x14ac:dyDescent="0.2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8:28" ht="27.95" customHeight="1" x14ac:dyDescent="0.2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8:28" ht="27.95" customHeight="1" x14ac:dyDescent="0.2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8:28" ht="28.5" customHeight="1" x14ac:dyDescent="0.2">
      <c r="S69" s="6"/>
      <c r="T69" s="6"/>
      <c r="U69" s="6"/>
      <c r="V69" s="6"/>
      <c r="W69" s="6"/>
    </row>
    <row r="70" spans="18:28" ht="28.5" customHeight="1" x14ac:dyDescent="0.2">
      <c r="S70" s="6"/>
      <c r="T70" s="6"/>
    </row>
    <row r="71" spans="18:28" ht="28.5" customHeight="1" x14ac:dyDescent="0.2">
      <c r="S71" s="6"/>
      <c r="T71" s="6"/>
    </row>
    <row r="72" spans="18:28" ht="28.5" customHeight="1" x14ac:dyDescent="0.2">
      <c r="S72" s="6"/>
      <c r="T72" s="6"/>
    </row>
    <row r="73" spans="18:28" ht="28.5" customHeight="1" x14ac:dyDescent="0.2">
      <c r="S73" s="6"/>
      <c r="T73" s="6"/>
    </row>
    <row r="74" spans="18:28" ht="28.5" customHeight="1" x14ac:dyDescent="0.2">
      <c r="S74" s="6"/>
      <c r="T74" s="6"/>
    </row>
    <row r="75" spans="18:28" ht="28.5" customHeight="1" x14ac:dyDescent="0.2">
      <c r="S75" s="6"/>
      <c r="T75" s="6"/>
    </row>
    <row r="76" spans="18:28" ht="28.5" customHeight="1" x14ac:dyDescent="0.2">
      <c r="S76" s="6"/>
      <c r="T76" s="6"/>
    </row>
    <row r="77" spans="18:28" ht="28.5" customHeight="1" x14ac:dyDescent="0.2">
      <c r="S77" s="6"/>
      <c r="T77" s="6"/>
    </row>
    <row r="78" spans="18:28" ht="28.5" customHeight="1" x14ac:dyDescent="0.2">
      <c r="S78" s="6"/>
      <c r="T78" s="6"/>
    </row>
    <row r="79" spans="18:28" ht="28.5" customHeight="1" x14ac:dyDescent="0.2">
      <c r="S79" s="6"/>
      <c r="T79" s="6"/>
    </row>
    <row r="80" spans="18:28" ht="28.5" customHeight="1" x14ac:dyDescent="0.2">
      <c r="S80" s="6"/>
      <c r="T80" s="6"/>
    </row>
    <row r="81" spans="19:20" ht="28.5" customHeight="1" x14ac:dyDescent="0.2">
      <c r="S81" s="6"/>
      <c r="T81" s="6"/>
    </row>
    <row r="82" spans="19:20" ht="28.5" customHeight="1" x14ac:dyDescent="0.2">
      <c r="S82" s="6"/>
      <c r="T82" s="6"/>
    </row>
    <row r="83" spans="19:20" ht="28.5" customHeight="1" x14ac:dyDescent="0.2">
      <c r="S83" s="6"/>
      <c r="T83" s="6"/>
    </row>
    <row r="84" spans="19:20" ht="28.5" customHeight="1" x14ac:dyDescent="0.2">
      <c r="S84" s="6"/>
      <c r="T84" s="6"/>
    </row>
    <row r="85" spans="19:20" ht="28.5" customHeight="1" x14ac:dyDescent="0.2">
      <c r="S85" s="6"/>
      <c r="T85" s="6"/>
    </row>
    <row r="86" spans="19:20" ht="28.5" customHeight="1" x14ac:dyDescent="0.2">
      <c r="S86" s="6"/>
      <c r="T86" s="6"/>
    </row>
    <row r="87" spans="19:20" ht="28.5" customHeight="1" x14ac:dyDescent="0.2">
      <c r="S87" s="6"/>
      <c r="T87" s="6"/>
    </row>
    <row r="88" spans="19:20" ht="28.5" customHeight="1" x14ac:dyDescent="0.2">
      <c r="S88" s="6"/>
      <c r="T88" s="6"/>
    </row>
    <row r="89" spans="19:20" ht="28.5" customHeight="1" x14ac:dyDescent="0.2">
      <c r="S89" s="6"/>
      <c r="T89" s="6"/>
    </row>
    <row r="90" spans="19:20" ht="28.5" customHeight="1" x14ac:dyDescent="0.2">
      <c r="S90" s="6"/>
      <c r="T90" s="6"/>
    </row>
    <row r="91" spans="19:20" ht="28.5" customHeight="1" x14ac:dyDescent="0.2">
      <c r="S91" s="6"/>
      <c r="T91" s="6"/>
    </row>
    <row r="92" spans="19:20" ht="28.5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6">
    <sortCondition descending="1" ref="E3:E46"/>
  </sortState>
  <mergeCells count="1">
    <mergeCell ref="B1:G1"/>
  </mergeCells>
  <phoneticPr fontId="20" type="noConversion"/>
  <conditionalFormatting sqref="A3:B43 A44 A45:B46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Z93"/>
  <sheetViews>
    <sheetView showGridLines="0" zoomScale="40" zoomScaleNormal="40" workbookViewId="0">
      <pane xSplit="5" ySplit="2" topLeftCell="K3" activePane="bottomRight" state="frozen"/>
      <selection pane="topRight" activeCell="E1" sqref="E1"/>
      <selection pane="bottomLeft" activeCell="A3" sqref="A3"/>
      <selection pane="bottomRight" activeCell="T16" sqref="T1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6.85546875" style="1" customWidth="1"/>
    <col min="4" max="4" width="14.42578125" style="1" customWidth="1"/>
    <col min="5" max="5" width="66.140625" style="1" customWidth="1"/>
    <col min="6" max="6" width="23" style="1" customWidth="1"/>
    <col min="7" max="8" width="22.42578125" style="1" customWidth="1"/>
    <col min="9" max="12" width="23" style="1" customWidth="1"/>
    <col min="13" max="14" width="23.425781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81</v>
      </c>
      <c r="C1" s="250"/>
      <c r="D1" s="250"/>
      <c r="E1" s="250"/>
      <c r="F1" s="250"/>
      <c r="G1" s="251"/>
      <c r="H1" s="57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6" t="s">
        <v>188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240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80" t="s">
        <v>246</v>
      </c>
      <c r="B3" s="256" t="s">
        <v>147</v>
      </c>
      <c r="C3" s="182" t="s">
        <v>249</v>
      </c>
      <c r="D3" s="260" t="s">
        <v>130</v>
      </c>
      <c r="E3" s="182" t="s">
        <v>142</v>
      </c>
      <c r="F3" s="182">
        <v>100</v>
      </c>
      <c r="G3" s="201"/>
      <c r="H3" s="168"/>
      <c r="I3" s="171"/>
      <c r="J3" s="171"/>
      <c r="K3" s="23"/>
      <c r="L3" s="23"/>
      <c r="M3" s="23"/>
      <c r="N3" s="24"/>
      <c r="O3" s="25">
        <f t="shared" ref="O3:O45" si="0">IF(P3=7,SUM(F3:N3)-SMALL(F3:N3,1)-SMALL(F3:N3,2),IF(P3=6,SUM(F3:N3)-SMALL(F3:N3,1),SUM(F3:N3)))</f>
        <v>100</v>
      </c>
      <c r="P3" s="26">
        <f t="shared" ref="P3:P45" si="1">COUNTA(F3:N3)</f>
        <v>1</v>
      </c>
      <c r="Q3" s="148">
        <f t="shared" ref="Q3:Q41" si="2">SUM(F3:N3)</f>
        <v>100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5">
      <c r="A4" s="180" t="s">
        <v>199</v>
      </c>
      <c r="B4" s="256" t="s">
        <v>147</v>
      </c>
      <c r="C4" s="182" t="s">
        <v>154</v>
      </c>
      <c r="D4" s="260" t="s">
        <v>252</v>
      </c>
      <c r="E4" s="182" t="s">
        <v>139</v>
      </c>
      <c r="F4" s="182">
        <v>90</v>
      </c>
      <c r="G4" s="201"/>
      <c r="H4" s="168"/>
      <c r="I4" s="171"/>
      <c r="J4" s="171"/>
      <c r="K4" s="171"/>
      <c r="L4" s="163"/>
      <c r="M4" s="163"/>
      <c r="N4" s="164"/>
      <c r="O4" s="25">
        <f t="shared" si="0"/>
        <v>90</v>
      </c>
      <c r="P4" s="26">
        <f t="shared" si="1"/>
        <v>1</v>
      </c>
      <c r="Q4" s="148">
        <f t="shared" si="2"/>
        <v>90</v>
      </c>
      <c r="R4" s="27"/>
      <c r="S4" s="28">
        <v>2310</v>
      </c>
      <c r="T4" s="29" t="s">
        <v>141</v>
      </c>
      <c r="U4" s="30">
        <f t="shared" ref="U4:U64" si="3">SUMIF($D$3:$D$101,S4,$Q$3:$Q$101)</f>
        <v>0</v>
      </c>
      <c r="V4" s="31"/>
      <c r="W4" s="32">
        <f t="shared" ref="W4:W64" si="4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80" t="s">
        <v>198</v>
      </c>
      <c r="B5" s="256" t="s">
        <v>147</v>
      </c>
      <c r="C5" s="182" t="s">
        <v>152</v>
      </c>
      <c r="D5" s="260" t="s">
        <v>179</v>
      </c>
      <c r="E5" s="182" t="s">
        <v>180</v>
      </c>
      <c r="F5" s="182">
        <v>80</v>
      </c>
      <c r="G5" s="201"/>
      <c r="H5" s="168"/>
      <c r="I5" s="171"/>
      <c r="J5" s="171"/>
      <c r="K5" s="23"/>
      <c r="L5" s="23"/>
      <c r="M5" s="23"/>
      <c r="N5" s="24"/>
      <c r="O5" s="25">
        <f t="shared" si="0"/>
        <v>80</v>
      </c>
      <c r="P5" s="26">
        <f t="shared" si="1"/>
        <v>1</v>
      </c>
      <c r="Q5" s="148">
        <f t="shared" si="2"/>
        <v>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80" t="s">
        <v>200</v>
      </c>
      <c r="B6" s="256" t="s">
        <v>147</v>
      </c>
      <c r="C6" s="182" t="s">
        <v>151</v>
      </c>
      <c r="D6" s="260" t="s">
        <v>134</v>
      </c>
      <c r="E6" s="182" t="s">
        <v>145</v>
      </c>
      <c r="F6" s="182">
        <v>60</v>
      </c>
      <c r="G6" s="201"/>
      <c r="H6" s="168"/>
      <c r="I6" s="171"/>
      <c r="J6" s="171"/>
      <c r="K6" s="23"/>
      <c r="L6" s="23"/>
      <c r="M6" s="23"/>
      <c r="N6" s="24"/>
      <c r="O6" s="25">
        <f t="shared" si="0"/>
        <v>60</v>
      </c>
      <c r="P6" s="26">
        <f t="shared" si="1"/>
        <v>1</v>
      </c>
      <c r="Q6" s="148">
        <f t="shared" si="2"/>
        <v>60</v>
      </c>
      <c r="R6" s="27"/>
      <c r="S6" s="28">
        <v>1180</v>
      </c>
      <c r="T6" s="29" t="s">
        <v>14</v>
      </c>
      <c r="U6" s="30">
        <f t="shared" si="3"/>
        <v>112</v>
      </c>
      <c r="V6" s="31"/>
      <c r="W6" s="32">
        <f t="shared" si="4"/>
        <v>112</v>
      </c>
      <c r="X6" s="19"/>
      <c r="Y6" s="33"/>
      <c r="Z6" s="33"/>
      <c r="AA6" s="33"/>
      <c r="AB6" s="33"/>
    </row>
    <row r="7" spans="1:28" ht="29.1" customHeight="1" thickBot="1" x14ac:dyDescent="0.4">
      <c r="A7" s="180" t="s">
        <v>207</v>
      </c>
      <c r="B7" s="256" t="s">
        <v>147</v>
      </c>
      <c r="C7" s="182" t="s">
        <v>208</v>
      </c>
      <c r="D7" s="260" t="s">
        <v>134</v>
      </c>
      <c r="E7" s="182" t="s">
        <v>145</v>
      </c>
      <c r="F7" s="182">
        <v>50</v>
      </c>
      <c r="G7" s="201"/>
      <c r="H7" s="168"/>
      <c r="I7" s="171"/>
      <c r="J7" s="171"/>
      <c r="K7" s="23"/>
      <c r="L7" s="23"/>
      <c r="M7" s="23"/>
      <c r="N7" s="24"/>
      <c r="O7" s="25">
        <f t="shared" si="0"/>
        <v>50</v>
      </c>
      <c r="P7" s="26">
        <f t="shared" si="1"/>
        <v>1</v>
      </c>
      <c r="Q7" s="148">
        <f t="shared" si="2"/>
        <v>50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80" t="s">
        <v>204</v>
      </c>
      <c r="B8" s="256" t="s">
        <v>147</v>
      </c>
      <c r="C8" s="182" t="s">
        <v>206</v>
      </c>
      <c r="D8" s="260" t="s">
        <v>129</v>
      </c>
      <c r="E8" s="182" t="s">
        <v>140</v>
      </c>
      <c r="F8" s="182">
        <v>40</v>
      </c>
      <c r="G8" s="201"/>
      <c r="H8" s="168"/>
      <c r="I8" s="171"/>
      <c r="J8" s="171"/>
      <c r="K8" s="23"/>
      <c r="L8" s="23"/>
      <c r="M8" s="23"/>
      <c r="N8" s="24"/>
      <c r="O8" s="25">
        <f t="shared" si="0"/>
        <v>40</v>
      </c>
      <c r="P8" s="26">
        <f t="shared" si="1"/>
        <v>1</v>
      </c>
      <c r="Q8" s="148">
        <f t="shared" si="2"/>
        <v>40</v>
      </c>
      <c r="R8" s="27"/>
      <c r="S8" s="28">
        <v>10</v>
      </c>
      <c r="T8" s="29" t="s">
        <v>16</v>
      </c>
      <c r="U8" s="30">
        <f t="shared" si="3"/>
        <v>99</v>
      </c>
      <c r="V8" s="31"/>
      <c r="W8" s="32">
        <f t="shared" si="4"/>
        <v>99</v>
      </c>
      <c r="X8" s="19"/>
      <c r="Y8" s="33"/>
      <c r="Z8" s="33"/>
      <c r="AA8" s="33"/>
      <c r="AB8" s="33"/>
    </row>
    <row r="9" spans="1:28" ht="29.1" customHeight="1" thickBot="1" x14ac:dyDescent="0.45">
      <c r="A9" s="180" t="s">
        <v>184</v>
      </c>
      <c r="B9" s="256" t="s">
        <v>147</v>
      </c>
      <c r="C9" s="182" t="s">
        <v>132</v>
      </c>
      <c r="D9" s="260" t="s">
        <v>133</v>
      </c>
      <c r="E9" s="182" t="s">
        <v>144</v>
      </c>
      <c r="F9" s="182">
        <v>30</v>
      </c>
      <c r="G9" s="201"/>
      <c r="H9" s="168"/>
      <c r="I9" s="171"/>
      <c r="J9" s="171"/>
      <c r="K9" s="171"/>
      <c r="L9" s="163"/>
      <c r="M9" s="163"/>
      <c r="N9" s="164"/>
      <c r="O9" s="25">
        <f t="shared" si="0"/>
        <v>30</v>
      </c>
      <c r="P9" s="26">
        <f t="shared" si="1"/>
        <v>1</v>
      </c>
      <c r="Q9" s="148">
        <f t="shared" si="2"/>
        <v>30</v>
      </c>
      <c r="R9" s="27"/>
      <c r="S9" s="28">
        <v>1589</v>
      </c>
      <c r="T9" s="29" t="s">
        <v>18</v>
      </c>
      <c r="U9" s="30">
        <f t="shared" si="3"/>
        <v>30</v>
      </c>
      <c r="V9" s="31"/>
      <c r="W9" s="32">
        <f t="shared" si="4"/>
        <v>30</v>
      </c>
      <c r="X9" s="19"/>
      <c r="Y9" s="33"/>
      <c r="Z9" s="33"/>
      <c r="AA9" s="33"/>
      <c r="AB9" s="33"/>
    </row>
    <row r="10" spans="1:28" ht="29.1" customHeight="1" thickBot="1" x14ac:dyDescent="0.45">
      <c r="A10" s="180" t="s">
        <v>185</v>
      </c>
      <c r="B10" s="256" t="s">
        <v>147</v>
      </c>
      <c r="C10" s="182" t="s">
        <v>126</v>
      </c>
      <c r="D10" s="260" t="s">
        <v>241</v>
      </c>
      <c r="E10" s="182" t="s">
        <v>238</v>
      </c>
      <c r="F10" s="182">
        <v>20</v>
      </c>
      <c r="G10" s="201"/>
      <c r="H10" s="168"/>
      <c r="I10" s="171"/>
      <c r="J10" s="171"/>
      <c r="K10" s="171"/>
      <c r="L10" s="163"/>
      <c r="M10" s="163"/>
      <c r="N10" s="164"/>
      <c r="O10" s="25">
        <f t="shared" si="0"/>
        <v>20</v>
      </c>
      <c r="P10" s="26">
        <f t="shared" si="1"/>
        <v>1</v>
      </c>
      <c r="Q10" s="148">
        <f t="shared" si="2"/>
        <v>20</v>
      </c>
      <c r="R10" s="27"/>
      <c r="S10" s="28">
        <v>2074</v>
      </c>
      <c r="T10" s="29" t="s">
        <v>162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80" t="s">
        <v>187</v>
      </c>
      <c r="B11" s="256" t="s">
        <v>147</v>
      </c>
      <c r="C11" s="182" t="s">
        <v>182</v>
      </c>
      <c r="D11" s="260" t="s">
        <v>179</v>
      </c>
      <c r="E11" s="182" t="s">
        <v>180</v>
      </c>
      <c r="F11" s="182">
        <v>15</v>
      </c>
      <c r="G11" s="201"/>
      <c r="H11" s="168"/>
      <c r="I11" s="171"/>
      <c r="J11" s="171"/>
      <c r="K11" s="23"/>
      <c r="L11" s="23"/>
      <c r="M11" s="23"/>
      <c r="N11" s="24"/>
      <c r="O11" s="25">
        <f t="shared" si="0"/>
        <v>15</v>
      </c>
      <c r="P11" s="26">
        <f t="shared" si="1"/>
        <v>1</v>
      </c>
      <c r="Q11" s="148">
        <f t="shared" si="2"/>
        <v>15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80" t="s">
        <v>219</v>
      </c>
      <c r="B12" s="256" t="s">
        <v>147</v>
      </c>
      <c r="C12" s="182" t="s">
        <v>220</v>
      </c>
      <c r="D12" s="260" t="s">
        <v>130</v>
      </c>
      <c r="E12" s="182" t="s">
        <v>142</v>
      </c>
      <c r="F12" s="182">
        <v>12</v>
      </c>
      <c r="G12" s="201"/>
      <c r="H12" s="168"/>
      <c r="I12" s="171"/>
      <c r="J12" s="171"/>
      <c r="K12" s="23"/>
      <c r="L12" s="23"/>
      <c r="M12" s="23"/>
      <c r="N12" s="24"/>
      <c r="O12" s="25">
        <f t="shared" si="0"/>
        <v>12</v>
      </c>
      <c r="P12" s="26">
        <f t="shared" si="1"/>
        <v>1</v>
      </c>
      <c r="Q12" s="148">
        <f t="shared" si="2"/>
        <v>12</v>
      </c>
      <c r="R12" s="27"/>
      <c r="S12" s="28">
        <v>2140</v>
      </c>
      <c r="T12" s="29" t="s">
        <v>146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80" t="s">
        <v>202</v>
      </c>
      <c r="B13" s="256" t="s">
        <v>147</v>
      </c>
      <c r="C13" s="182" t="s">
        <v>181</v>
      </c>
      <c r="D13" s="260" t="s">
        <v>127</v>
      </c>
      <c r="E13" s="182" t="s">
        <v>139</v>
      </c>
      <c r="F13" s="182">
        <v>9</v>
      </c>
      <c r="G13" s="201"/>
      <c r="H13" s="168"/>
      <c r="I13" s="171"/>
      <c r="J13" s="171"/>
      <c r="K13" s="23"/>
      <c r="L13" s="23"/>
      <c r="M13" s="23"/>
      <c r="N13" s="24"/>
      <c r="O13" s="25">
        <f t="shared" si="0"/>
        <v>9</v>
      </c>
      <c r="P13" s="26">
        <f t="shared" si="1"/>
        <v>1</v>
      </c>
      <c r="Q13" s="148">
        <f t="shared" si="2"/>
        <v>9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80" t="s">
        <v>247</v>
      </c>
      <c r="B14" s="256" t="s">
        <v>147</v>
      </c>
      <c r="C14" s="182" t="s">
        <v>250</v>
      </c>
      <c r="D14" s="260" t="s">
        <v>179</v>
      </c>
      <c r="E14" s="182" t="s">
        <v>180</v>
      </c>
      <c r="F14" s="182">
        <v>8</v>
      </c>
      <c r="G14" s="187"/>
      <c r="H14" s="155"/>
      <c r="I14" s="171"/>
      <c r="J14" s="171"/>
      <c r="K14" s="23"/>
      <c r="L14" s="23"/>
      <c r="M14" s="23"/>
      <c r="N14" s="24"/>
      <c r="O14" s="25">
        <f t="shared" si="0"/>
        <v>8</v>
      </c>
      <c r="P14" s="26">
        <f t="shared" si="1"/>
        <v>1</v>
      </c>
      <c r="Q14" s="148">
        <f t="shared" si="2"/>
        <v>8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80" t="s">
        <v>201</v>
      </c>
      <c r="B15" s="256" t="s">
        <v>147</v>
      </c>
      <c r="C15" s="182" t="s">
        <v>153</v>
      </c>
      <c r="D15" s="260" t="s">
        <v>134</v>
      </c>
      <c r="E15" s="182" t="s">
        <v>145</v>
      </c>
      <c r="F15" s="182">
        <v>7</v>
      </c>
      <c r="G15" s="201"/>
      <c r="H15" s="168"/>
      <c r="I15" s="171"/>
      <c r="J15" s="171"/>
      <c r="K15" s="23"/>
      <c r="L15" s="23"/>
      <c r="M15" s="23"/>
      <c r="N15" s="24"/>
      <c r="O15" s="25">
        <f t="shared" si="0"/>
        <v>7</v>
      </c>
      <c r="P15" s="26">
        <f t="shared" si="1"/>
        <v>1</v>
      </c>
      <c r="Q15" s="148">
        <f t="shared" si="2"/>
        <v>7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80" t="s">
        <v>186</v>
      </c>
      <c r="B16" s="256" t="s">
        <v>147</v>
      </c>
      <c r="C16" s="182" t="s">
        <v>135</v>
      </c>
      <c r="D16" s="260" t="s">
        <v>134</v>
      </c>
      <c r="E16" s="182" t="s">
        <v>145</v>
      </c>
      <c r="F16" s="182">
        <v>6</v>
      </c>
      <c r="G16" s="201"/>
      <c r="H16" s="168"/>
      <c r="I16" s="171"/>
      <c r="J16" s="171"/>
      <c r="K16" s="23"/>
      <c r="L16" s="23"/>
      <c r="M16" s="23"/>
      <c r="N16" s="24"/>
      <c r="O16" s="25">
        <f t="shared" si="0"/>
        <v>6</v>
      </c>
      <c r="P16" s="26">
        <f t="shared" si="1"/>
        <v>1</v>
      </c>
      <c r="Q16" s="148">
        <f t="shared" si="2"/>
        <v>6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80" t="s">
        <v>248</v>
      </c>
      <c r="B17" s="256" t="s">
        <v>147</v>
      </c>
      <c r="C17" s="182" t="s">
        <v>251</v>
      </c>
      <c r="D17" s="260" t="s">
        <v>171</v>
      </c>
      <c r="E17" s="182" t="s">
        <v>172</v>
      </c>
      <c r="F17" s="261">
        <v>5</v>
      </c>
      <c r="G17" s="201"/>
      <c r="H17" s="168"/>
      <c r="I17" s="171"/>
      <c r="J17" s="171"/>
      <c r="K17" s="23"/>
      <c r="L17" s="23"/>
      <c r="M17" s="23"/>
      <c r="N17" s="24"/>
      <c r="O17" s="25">
        <f t="shared" si="0"/>
        <v>5</v>
      </c>
      <c r="P17" s="26">
        <f t="shared" si="1"/>
        <v>1</v>
      </c>
      <c r="Q17" s="148">
        <f t="shared" si="2"/>
        <v>5</v>
      </c>
      <c r="R17" s="27"/>
      <c r="S17" s="28">
        <v>2521</v>
      </c>
      <c r="T17" s="29" t="s">
        <v>173</v>
      </c>
      <c r="U17" s="30">
        <f t="shared" si="3"/>
        <v>5</v>
      </c>
      <c r="V17" s="31"/>
      <c r="W17" s="32">
        <f t="shared" si="4"/>
        <v>5</v>
      </c>
      <c r="X17" s="19"/>
      <c r="Y17" s="6"/>
      <c r="Z17" s="6"/>
      <c r="AA17" s="6"/>
      <c r="AB17" s="6"/>
    </row>
    <row r="18" spans="1:28" ht="29.1" customHeight="1" thickBot="1" x14ac:dyDescent="0.4">
      <c r="A18" s="219"/>
      <c r="B18" s="153" t="str">
        <f t="shared" ref="B18:B45" si="5">IF(P18&lt;2,"NO","SI")</f>
        <v>NO</v>
      </c>
      <c r="C18" s="182"/>
      <c r="D18" s="182"/>
      <c r="E18" s="182"/>
      <c r="F18" s="188"/>
      <c r="G18" s="201"/>
      <c r="H18" s="168"/>
      <c r="I18" s="171"/>
      <c r="J18" s="171"/>
      <c r="K18" s="23"/>
      <c r="L18" s="23"/>
      <c r="M18" s="23"/>
      <c r="N18" s="24"/>
      <c r="O18" s="25">
        <f t="shared" si="0"/>
        <v>0</v>
      </c>
      <c r="P18" s="26">
        <f t="shared" si="1"/>
        <v>0</v>
      </c>
      <c r="Q18" s="148">
        <f t="shared" si="2"/>
        <v>0</v>
      </c>
      <c r="R18" s="27"/>
      <c r="S18" s="28">
        <v>2144</v>
      </c>
      <c r="T18" s="146" t="s">
        <v>107</v>
      </c>
      <c r="U18" s="30">
        <f t="shared" si="3"/>
        <v>123</v>
      </c>
      <c r="V18" s="31"/>
      <c r="W18" s="32">
        <f t="shared" si="4"/>
        <v>123</v>
      </c>
      <c r="X18" s="19"/>
      <c r="Y18" s="33"/>
      <c r="Z18" s="33"/>
      <c r="AA18" s="33"/>
      <c r="AB18" s="33"/>
    </row>
    <row r="19" spans="1:28" ht="29.1" customHeight="1" thickBot="1" x14ac:dyDescent="0.4">
      <c r="A19" s="153"/>
      <c r="B19" s="153" t="str">
        <f t="shared" si="5"/>
        <v>NO</v>
      </c>
      <c r="C19" s="182"/>
      <c r="D19" s="182"/>
      <c r="E19" s="182"/>
      <c r="F19" s="187"/>
      <c r="G19" s="187"/>
      <c r="H19" s="155"/>
      <c r="I19" s="171"/>
      <c r="J19" s="171"/>
      <c r="K19" s="23"/>
      <c r="L19" s="23"/>
      <c r="M19" s="23"/>
      <c r="N19" s="24"/>
      <c r="O19" s="25">
        <f t="shared" si="0"/>
        <v>0</v>
      </c>
      <c r="P19" s="26">
        <f t="shared" si="1"/>
        <v>0</v>
      </c>
      <c r="Q19" s="148">
        <f t="shared" si="2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3"/>
      <c r="B20" s="153" t="str">
        <f t="shared" si="5"/>
        <v>NO</v>
      </c>
      <c r="C20" s="182"/>
      <c r="D20" s="182"/>
      <c r="E20" s="182"/>
      <c r="F20" s="187"/>
      <c r="G20" s="201"/>
      <c r="H20" s="168"/>
      <c r="I20" s="171"/>
      <c r="J20" s="171"/>
      <c r="K20" s="23"/>
      <c r="L20" s="23"/>
      <c r="M20" s="23"/>
      <c r="N20" s="24"/>
      <c r="O20" s="25">
        <f t="shared" si="0"/>
        <v>0</v>
      </c>
      <c r="P20" s="26">
        <f t="shared" si="1"/>
        <v>0</v>
      </c>
      <c r="Q20" s="148">
        <f t="shared" si="2"/>
        <v>0</v>
      </c>
      <c r="R20" s="27"/>
      <c r="S20" s="28">
        <v>1298</v>
      </c>
      <c r="T20" s="29" t="s">
        <v>35</v>
      </c>
      <c r="U20" s="30">
        <f t="shared" si="3"/>
        <v>40</v>
      </c>
      <c r="V20" s="31"/>
      <c r="W20" s="32">
        <f t="shared" si="4"/>
        <v>40</v>
      </c>
      <c r="X20" s="19"/>
      <c r="Y20" s="33"/>
      <c r="Z20" s="33"/>
      <c r="AA20" s="33"/>
      <c r="AB20" s="33"/>
    </row>
    <row r="21" spans="1:28" ht="29.1" customHeight="1" thickBot="1" x14ac:dyDescent="0.4">
      <c r="A21" s="153"/>
      <c r="B21" s="153" t="str">
        <f t="shared" si="5"/>
        <v>NO</v>
      </c>
      <c r="C21" s="182"/>
      <c r="D21" s="182"/>
      <c r="E21" s="182"/>
      <c r="F21" s="187"/>
      <c r="G21" s="201"/>
      <c r="H21" s="168"/>
      <c r="I21" s="171"/>
      <c r="J21" s="171"/>
      <c r="K21" s="23"/>
      <c r="L21" s="23"/>
      <c r="M21" s="23"/>
      <c r="N21" s="24"/>
      <c r="O21" s="25">
        <f t="shared" si="0"/>
        <v>0</v>
      </c>
      <c r="P21" s="26">
        <f t="shared" si="1"/>
        <v>0</v>
      </c>
      <c r="Q21" s="148">
        <f t="shared" si="2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53"/>
      <c r="B22" s="153" t="str">
        <f t="shared" si="5"/>
        <v>NO</v>
      </c>
      <c r="C22" s="182"/>
      <c r="D22" s="182"/>
      <c r="E22" s="182"/>
      <c r="F22" s="188"/>
      <c r="G22" s="201"/>
      <c r="H22" s="168"/>
      <c r="I22" s="171"/>
      <c r="J22" s="171"/>
      <c r="K22" s="23"/>
      <c r="L22" s="23"/>
      <c r="M22" s="23"/>
      <c r="N22" s="24"/>
      <c r="O22" s="25">
        <f t="shared" si="0"/>
        <v>0</v>
      </c>
      <c r="P22" s="26">
        <f t="shared" si="1"/>
        <v>0</v>
      </c>
      <c r="Q22" s="148">
        <f t="shared" si="2"/>
        <v>0</v>
      </c>
      <c r="R22" s="27"/>
      <c r="S22" s="28">
        <v>2186</v>
      </c>
      <c r="T22" s="29" t="s">
        <v>122</v>
      </c>
      <c r="U22" s="30">
        <f t="shared" si="3"/>
        <v>103</v>
      </c>
      <c r="V22" s="31"/>
      <c r="W22" s="32">
        <f t="shared" si="4"/>
        <v>103</v>
      </c>
      <c r="X22" s="19"/>
      <c r="Y22" s="6"/>
      <c r="Z22" s="6"/>
      <c r="AA22" s="6"/>
      <c r="AB22" s="6"/>
    </row>
    <row r="23" spans="1:28" ht="29.1" customHeight="1" thickBot="1" x14ac:dyDescent="0.4">
      <c r="A23" s="153"/>
      <c r="B23" s="153" t="str">
        <f t="shared" si="5"/>
        <v>NO</v>
      </c>
      <c r="C23" s="182"/>
      <c r="D23" s="182"/>
      <c r="E23" s="182"/>
      <c r="F23" s="187"/>
      <c r="G23" s="201"/>
      <c r="H23" s="168"/>
      <c r="I23" s="171"/>
      <c r="J23" s="171"/>
      <c r="K23" s="23"/>
      <c r="L23" s="23"/>
      <c r="M23" s="23"/>
      <c r="N23" s="24"/>
      <c r="O23" s="25">
        <f t="shared" si="0"/>
        <v>0</v>
      </c>
      <c r="P23" s="26">
        <f t="shared" si="1"/>
        <v>0</v>
      </c>
      <c r="Q23" s="148">
        <f t="shared" si="2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3"/>
      <c r="B24" s="153" t="str">
        <f t="shared" si="5"/>
        <v>NO</v>
      </c>
      <c r="C24" s="182"/>
      <c r="D24" s="182"/>
      <c r="E24" s="182"/>
      <c r="F24" s="187"/>
      <c r="G24" s="201"/>
      <c r="H24" s="168"/>
      <c r="I24" s="171"/>
      <c r="J24" s="171"/>
      <c r="K24" s="23"/>
      <c r="L24" s="23"/>
      <c r="M24" s="23"/>
      <c r="N24" s="24"/>
      <c r="O24" s="25">
        <f t="shared" si="0"/>
        <v>0</v>
      </c>
      <c r="P24" s="26">
        <f t="shared" si="1"/>
        <v>0</v>
      </c>
      <c r="Q24" s="148">
        <f t="shared" si="2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53"/>
      <c r="B25" s="153" t="str">
        <f t="shared" si="5"/>
        <v>NO</v>
      </c>
      <c r="C25" s="182"/>
      <c r="D25" s="182"/>
      <c r="E25" s="182"/>
      <c r="F25" s="187"/>
      <c r="G25" s="201"/>
      <c r="H25" s="168"/>
      <c r="I25" s="171"/>
      <c r="J25" s="171"/>
      <c r="K25" s="23"/>
      <c r="L25" s="23"/>
      <c r="M25" s="23"/>
      <c r="N25" s="24"/>
      <c r="O25" s="25">
        <f t="shared" si="0"/>
        <v>0</v>
      </c>
      <c r="P25" s="26">
        <f t="shared" si="1"/>
        <v>0</v>
      </c>
      <c r="Q25" s="148">
        <f t="shared" si="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3"/>
      <c r="B26" s="153" t="str">
        <f t="shared" si="5"/>
        <v>NO</v>
      </c>
      <c r="C26" s="182"/>
      <c r="D26" s="182"/>
      <c r="E26" s="182"/>
      <c r="F26" s="187"/>
      <c r="G26" s="201"/>
      <c r="H26" s="168"/>
      <c r="I26" s="171"/>
      <c r="J26" s="171"/>
      <c r="K26" s="23"/>
      <c r="L26" s="23"/>
      <c r="M26" s="23"/>
      <c r="N26" s="24"/>
      <c r="O26" s="25">
        <f t="shared" si="0"/>
        <v>0</v>
      </c>
      <c r="P26" s="26">
        <f t="shared" si="1"/>
        <v>0</v>
      </c>
      <c r="Q26" s="148">
        <f t="shared" si="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3"/>
      <c r="B27" s="153" t="str">
        <f t="shared" si="5"/>
        <v>NO</v>
      </c>
      <c r="C27" s="182"/>
      <c r="D27" s="182"/>
      <c r="E27" s="182"/>
      <c r="F27" s="187"/>
      <c r="G27" s="201"/>
      <c r="H27" s="168"/>
      <c r="I27" s="171"/>
      <c r="J27" s="171"/>
      <c r="K27" s="23"/>
      <c r="L27" s="23"/>
      <c r="M27" s="23"/>
      <c r="N27" s="24"/>
      <c r="O27" s="25">
        <f t="shared" si="0"/>
        <v>0</v>
      </c>
      <c r="P27" s="26">
        <f t="shared" si="1"/>
        <v>0</v>
      </c>
      <c r="Q27" s="14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3"/>
      <c r="B28" s="153" t="str">
        <f t="shared" si="5"/>
        <v>NO</v>
      </c>
      <c r="C28" s="182"/>
      <c r="D28" s="182"/>
      <c r="E28" s="182"/>
      <c r="F28" s="186"/>
      <c r="G28" s="201"/>
      <c r="H28" s="168"/>
      <c r="I28" s="171"/>
      <c r="J28" s="171"/>
      <c r="K28" s="23"/>
      <c r="L28" s="23"/>
      <c r="M28" s="23"/>
      <c r="N28" s="24"/>
      <c r="O28" s="25">
        <f t="shared" si="0"/>
        <v>0</v>
      </c>
      <c r="P28" s="26">
        <f t="shared" si="1"/>
        <v>0</v>
      </c>
      <c r="Q28" s="148">
        <f t="shared" si="2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3"/>
      <c r="B29" s="153" t="str">
        <f t="shared" si="5"/>
        <v>NO</v>
      </c>
      <c r="C29" s="182"/>
      <c r="D29" s="182"/>
      <c r="E29" s="182"/>
      <c r="F29" s="187"/>
      <c r="G29" s="187"/>
      <c r="H29" s="155"/>
      <c r="I29" s="171"/>
      <c r="J29" s="171"/>
      <c r="K29" s="23"/>
      <c r="L29" s="23"/>
      <c r="M29" s="23"/>
      <c r="N29" s="24"/>
      <c r="O29" s="25">
        <f t="shared" si="0"/>
        <v>0</v>
      </c>
      <c r="P29" s="26">
        <f t="shared" si="1"/>
        <v>0</v>
      </c>
      <c r="Q29" s="14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3"/>
      <c r="B30" s="153" t="str">
        <f t="shared" si="5"/>
        <v>NO</v>
      </c>
      <c r="C30" s="182"/>
      <c r="D30" s="182"/>
      <c r="E30" s="182"/>
      <c r="F30" s="187"/>
      <c r="G30" s="201"/>
      <c r="H30" s="168"/>
      <c r="I30" s="171"/>
      <c r="J30" s="171"/>
      <c r="K30" s="23"/>
      <c r="L30" s="23"/>
      <c r="M30" s="23"/>
      <c r="N30" s="24"/>
      <c r="O30" s="25">
        <f t="shared" si="0"/>
        <v>0</v>
      </c>
      <c r="P30" s="26">
        <f t="shared" si="1"/>
        <v>0</v>
      </c>
      <c r="Q30" s="148">
        <f t="shared" si="2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3"/>
      <c r="B31" s="153" t="str">
        <f t="shared" si="5"/>
        <v>NO</v>
      </c>
      <c r="C31" s="182"/>
      <c r="D31" s="182"/>
      <c r="E31" s="182"/>
      <c r="F31" s="209"/>
      <c r="G31" s="201"/>
      <c r="H31" s="168"/>
      <c r="I31" s="171"/>
      <c r="J31" s="171"/>
      <c r="K31" s="23"/>
      <c r="L31" s="23"/>
      <c r="M31" s="23"/>
      <c r="N31" s="24"/>
      <c r="O31" s="25">
        <f t="shared" si="0"/>
        <v>0</v>
      </c>
      <c r="P31" s="26">
        <f t="shared" si="1"/>
        <v>0</v>
      </c>
      <c r="Q31" s="148">
        <f t="shared" si="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3"/>
      <c r="B32" s="153" t="str">
        <f t="shared" si="5"/>
        <v>NO</v>
      </c>
      <c r="C32" s="182"/>
      <c r="D32" s="182"/>
      <c r="E32" s="182"/>
      <c r="F32" s="185"/>
      <c r="G32" s="188"/>
      <c r="H32" s="155"/>
      <c r="I32" s="171"/>
      <c r="J32" s="171"/>
      <c r="K32" s="23"/>
      <c r="L32" s="23"/>
      <c r="M32" s="23"/>
      <c r="N32" s="24"/>
      <c r="O32" s="25">
        <f t="shared" si="0"/>
        <v>0</v>
      </c>
      <c r="P32" s="26">
        <f t="shared" si="1"/>
        <v>0</v>
      </c>
      <c r="Q32" s="148">
        <f t="shared" si="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3"/>
      <c r="B33" s="153" t="str">
        <f t="shared" si="5"/>
        <v>NO</v>
      </c>
      <c r="C33" s="182"/>
      <c r="D33" s="182"/>
      <c r="E33" s="182"/>
      <c r="F33" s="203"/>
      <c r="G33" s="201"/>
      <c r="H33" s="168"/>
      <c r="I33" s="171"/>
      <c r="J33" s="171"/>
      <c r="K33" s="23"/>
      <c r="L33" s="23"/>
      <c r="M33" s="23"/>
      <c r="N33" s="24"/>
      <c r="O33" s="25">
        <f t="shared" si="0"/>
        <v>0</v>
      </c>
      <c r="P33" s="26">
        <f t="shared" si="1"/>
        <v>0</v>
      </c>
      <c r="Q33" s="148">
        <f t="shared" si="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3"/>
      <c r="B34" s="153" t="str">
        <f t="shared" si="5"/>
        <v>NO</v>
      </c>
      <c r="C34" s="182"/>
      <c r="D34" s="182"/>
      <c r="E34" s="182"/>
      <c r="F34" s="203"/>
      <c r="G34" s="201"/>
      <c r="H34" s="168"/>
      <c r="I34" s="171"/>
      <c r="J34" s="171"/>
      <c r="K34" s="23"/>
      <c r="L34" s="23"/>
      <c r="M34" s="23"/>
      <c r="N34" s="24"/>
      <c r="O34" s="25">
        <f t="shared" si="0"/>
        <v>0</v>
      </c>
      <c r="P34" s="26">
        <f t="shared" si="1"/>
        <v>0</v>
      </c>
      <c r="Q34" s="148">
        <f t="shared" si="2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3"/>
      <c r="B35" s="153" t="str">
        <f t="shared" si="5"/>
        <v>NO</v>
      </c>
      <c r="C35" s="182"/>
      <c r="D35" s="182"/>
      <c r="E35" s="182"/>
      <c r="F35" s="185"/>
      <c r="G35" s="187"/>
      <c r="H35" s="155"/>
      <c r="I35" s="171"/>
      <c r="J35" s="171"/>
      <c r="K35" s="23"/>
      <c r="L35" s="23"/>
      <c r="M35" s="23"/>
      <c r="N35" s="24"/>
      <c r="O35" s="25">
        <f t="shared" si="0"/>
        <v>0</v>
      </c>
      <c r="P35" s="26">
        <f t="shared" si="1"/>
        <v>0</v>
      </c>
      <c r="Q35" s="148">
        <f t="shared" si="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3"/>
      <c r="B36" s="153" t="str">
        <f t="shared" si="5"/>
        <v>NO</v>
      </c>
      <c r="C36" s="182"/>
      <c r="D36" s="182"/>
      <c r="E36" s="182"/>
      <c r="F36" s="208"/>
      <c r="G36" s="201"/>
      <c r="H36" s="168"/>
      <c r="I36" s="171"/>
      <c r="J36" s="171"/>
      <c r="K36" s="23"/>
      <c r="L36" s="23"/>
      <c r="M36" s="23"/>
      <c r="N36" s="24"/>
      <c r="O36" s="25">
        <f t="shared" si="0"/>
        <v>0</v>
      </c>
      <c r="P36" s="26">
        <f t="shared" si="1"/>
        <v>0</v>
      </c>
      <c r="Q36" s="148">
        <f t="shared" si="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3"/>
      <c r="B37" s="153" t="str">
        <f t="shared" si="5"/>
        <v>NO</v>
      </c>
      <c r="C37" s="182"/>
      <c r="D37" s="182"/>
      <c r="E37" s="182"/>
      <c r="F37" s="204"/>
      <c r="G37" s="201"/>
      <c r="H37" s="168"/>
      <c r="I37" s="171"/>
      <c r="J37" s="171"/>
      <c r="K37" s="23"/>
      <c r="L37" s="23"/>
      <c r="M37" s="23"/>
      <c r="N37" s="24"/>
      <c r="O37" s="25">
        <f t="shared" si="0"/>
        <v>0</v>
      </c>
      <c r="P37" s="26">
        <f t="shared" si="1"/>
        <v>0</v>
      </c>
      <c r="Q37" s="148">
        <f t="shared" si="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3"/>
      <c r="B38" s="153" t="str">
        <f t="shared" si="5"/>
        <v>NO</v>
      </c>
      <c r="C38" s="182"/>
      <c r="D38" s="182"/>
      <c r="E38" s="182"/>
      <c r="F38" s="23"/>
      <c r="G38" s="201"/>
      <c r="H38" s="168"/>
      <c r="I38" s="171"/>
      <c r="J38" s="171"/>
      <c r="K38" s="23"/>
      <c r="L38" s="23"/>
      <c r="M38" s="23"/>
      <c r="N38" s="24"/>
      <c r="O38" s="25">
        <f t="shared" si="0"/>
        <v>0</v>
      </c>
      <c r="P38" s="26">
        <f t="shared" si="1"/>
        <v>0</v>
      </c>
      <c r="Q38" s="148">
        <f t="shared" si="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3"/>
      <c r="B39" s="153" t="str">
        <f t="shared" si="5"/>
        <v>NO</v>
      </c>
      <c r="C39" s="182"/>
      <c r="D39" s="182"/>
      <c r="E39" s="182"/>
      <c r="F39" s="23"/>
      <c r="G39" s="205"/>
      <c r="H39" s="171"/>
      <c r="I39" s="171"/>
      <c r="J39" s="171"/>
      <c r="K39" s="23"/>
      <c r="L39" s="23"/>
      <c r="M39" s="23"/>
      <c r="N39" s="24"/>
      <c r="O39" s="25">
        <f t="shared" si="0"/>
        <v>0</v>
      </c>
      <c r="P39" s="26">
        <f t="shared" si="1"/>
        <v>0</v>
      </c>
      <c r="Q39" s="148">
        <f t="shared" si="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3"/>
      <c r="B40" s="153" t="str">
        <f t="shared" si="5"/>
        <v>NO</v>
      </c>
      <c r="C40" s="182"/>
      <c r="D40" s="182"/>
      <c r="E40" s="182"/>
      <c r="F40" s="204"/>
      <c r="G40" s="205"/>
      <c r="H40" s="171"/>
      <c r="I40" s="171"/>
      <c r="J40" s="171"/>
      <c r="K40" s="23"/>
      <c r="L40" s="23"/>
      <c r="M40" s="23"/>
      <c r="N40" s="24"/>
      <c r="O40" s="25">
        <f t="shared" si="0"/>
        <v>0</v>
      </c>
      <c r="P40" s="26">
        <f t="shared" si="1"/>
        <v>0</v>
      </c>
      <c r="Q40" s="148">
        <f t="shared" si="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3"/>
      <c r="B41" s="153" t="str">
        <f t="shared" si="5"/>
        <v>NO</v>
      </c>
      <c r="C41" s="182"/>
      <c r="D41" s="182"/>
      <c r="E41" s="182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0"/>
        <v>0</v>
      </c>
      <c r="P41" s="26">
        <f t="shared" si="1"/>
        <v>0</v>
      </c>
      <c r="Q41" s="148">
        <f t="shared" si="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3"/>
      <c r="B42" s="153" t="str">
        <f t="shared" si="5"/>
        <v>NO</v>
      </c>
      <c r="C42" s="182"/>
      <c r="D42" s="182"/>
      <c r="E42" s="182"/>
      <c r="F42" s="204"/>
      <c r="G42" s="205"/>
      <c r="H42" s="171"/>
      <c r="I42" s="171"/>
      <c r="J42" s="171"/>
      <c r="K42" s="23"/>
      <c r="L42" s="23"/>
      <c r="M42" s="23"/>
      <c r="N42" s="24"/>
      <c r="O42" s="25">
        <f t="shared" si="0"/>
        <v>0</v>
      </c>
      <c r="P42" s="26">
        <f t="shared" si="1"/>
        <v>0</v>
      </c>
      <c r="Q42" s="148"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3"/>
      <c r="B43" s="153" t="str">
        <f t="shared" si="5"/>
        <v>NO</v>
      </c>
      <c r="C43" s="182"/>
      <c r="D43" s="182"/>
      <c r="E43" s="182"/>
      <c r="F43" s="23"/>
      <c r="G43" s="205"/>
      <c r="H43" s="171"/>
      <c r="I43" s="171"/>
      <c r="J43" s="171"/>
      <c r="K43" s="23"/>
      <c r="L43" s="23"/>
      <c r="M43" s="23"/>
      <c r="N43" s="24"/>
      <c r="O43" s="25">
        <f t="shared" si="0"/>
        <v>0</v>
      </c>
      <c r="P43" s="26">
        <f t="shared" si="1"/>
        <v>0</v>
      </c>
      <c r="Q43" s="148"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3"/>
      <c r="B44" s="153" t="str">
        <f t="shared" si="5"/>
        <v>NO</v>
      </c>
      <c r="C44" s="182"/>
      <c r="D44" s="182"/>
      <c r="E44" s="182"/>
      <c r="F44" s="23"/>
      <c r="G44" s="205"/>
      <c r="H44" s="171"/>
      <c r="I44" s="171"/>
      <c r="J44" s="171"/>
      <c r="K44" s="23"/>
      <c r="L44" s="23"/>
      <c r="M44" s="23"/>
      <c r="N44" s="24"/>
      <c r="O44" s="25">
        <f t="shared" si="0"/>
        <v>0</v>
      </c>
      <c r="P44" s="26">
        <f t="shared" si="1"/>
        <v>0</v>
      </c>
      <c r="Q44" s="148">
        <v>0</v>
      </c>
      <c r="R44" s="27"/>
      <c r="S44" s="28">
        <v>2199</v>
      </c>
      <c r="T44" s="146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3"/>
      <c r="B45" s="153" t="str">
        <f t="shared" si="5"/>
        <v>NO</v>
      </c>
      <c r="C45" s="182"/>
      <c r="D45" s="182"/>
      <c r="E45" s="182"/>
      <c r="F45" s="23"/>
      <c r="G45" s="23"/>
      <c r="H45" s="23"/>
      <c r="I45" s="171"/>
      <c r="J45" s="171"/>
      <c r="K45" s="23"/>
      <c r="L45" s="23"/>
      <c r="M45" s="23"/>
      <c r="N45" s="24"/>
      <c r="O45" s="25">
        <f t="shared" si="0"/>
        <v>0</v>
      </c>
      <c r="P45" s="26">
        <f t="shared" si="1"/>
        <v>0</v>
      </c>
      <c r="Q45" s="148"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3"/>
      <c r="B46" s="153" t="str">
        <f t="shared" ref="B46:B62" si="6">IF(P46&lt;2,"NO","SI")</f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ref="O46:O62" si="7">IF(P46=9,SUM(F46:N46)-SMALL(F46:N46,1)-SMALL(F46:N46,2),IF(P46=8,SUM(F46:N46)-SMALL(F46:N46,1),SUM(F46:N46)))</f>
        <v>0</v>
      </c>
      <c r="P46" s="26">
        <f t="shared" ref="P46:P62" si="8">COUNTA(F46:N46)</f>
        <v>0</v>
      </c>
      <c r="Q46" s="148">
        <f t="shared" ref="Q46:Q62" si="9">SUM(F46:N46)</f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53"/>
      <c r="B47" s="153" t="str">
        <f t="shared" si="6"/>
        <v>NO</v>
      </c>
      <c r="C47" s="20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48">
        <f t="shared" si="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3"/>
      <c r="B48" s="153" t="str">
        <f t="shared" si="6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48">
        <f t="shared" si="9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3"/>
      <c r="B49" s="153" t="str">
        <f t="shared" si="6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48">
        <f t="shared" si="9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3"/>
      <c r="B50" s="153" t="str">
        <f t="shared" si="6"/>
        <v>NO</v>
      </c>
      <c r="C50" s="2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48">
        <f t="shared" si="9"/>
        <v>0</v>
      </c>
      <c r="R50" s="35"/>
      <c r="S50" s="28">
        <v>2027</v>
      </c>
      <c r="T50" s="29" t="s">
        <v>20</v>
      </c>
      <c r="U50" s="30">
        <f t="shared" si="3"/>
        <v>0</v>
      </c>
      <c r="V50" s="31"/>
      <c r="W50" s="32">
        <f t="shared" si="4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53"/>
      <c r="B51" s="153" t="str">
        <f t="shared" si="6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8"/>
        <v>0</v>
      </c>
      <c r="Q51" s="148">
        <f t="shared" si="9"/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3"/>
      <c r="B52" s="153" t="str">
        <f t="shared" si="6"/>
        <v>NO</v>
      </c>
      <c r="C52" s="137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48">
        <f t="shared" si="9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3"/>
      <c r="B53" s="153" t="str">
        <f t="shared" si="6"/>
        <v>NO</v>
      </c>
      <c r="C53" s="137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48">
        <f t="shared" si="9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3"/>
      <c r="B54" s="153" t="str">
        <f t="shared" si="6"/>
        <v>NO</v>
      </c>
      <c r="C54" s="137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8"/>
        <v>0</v>
      </c>
      <c r="Q54" s="148">
        <f t="shared" si="9"/>
        <v>0</v>
      </c>
      <c r="R54" s="19"/>
      <c r="S54" s="28">
        <v>1172</v>
      </c>
      <c r="T54" s="29" t="s">
        <v>163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3"/>
      <c r="B55" s="153" t="str">
        <f t="shared" si="6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48">
        <f t="shared" si="9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3"/>
      <c r="B56" s="153" t="str">
        <f t="shared" si="6"/>
        <v>NO</v>
      </c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48">
        <f t="shared" si="9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3"/>
      <c r="B57" s="153" t="str">
        <f t="shared" si="6"/>
        <v>NO</v>
      </c>
      <c r="C57" s="21"/>
      <c r="D57" s="21"/>
      <c r="E57" s="21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7"/>
        <v>0</v>
      </c>
      <c r="P57" s="26">
        <f t="shared" si="8"/>
        <v>0</v>
      </c>
      <c r="Q57" s="148">
        <f t="shared" si="9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3"/>
      <c r="B58" s="153" t="str">
        <f t="shared" si="6"/>
        <v>NO</v>
      </c>
      <c r="C58" s="21"/>
      <c r="D58" s="21"/>
      <c r="E58" s="2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48">
        <f t="shared" si="9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3"/>
      <c r="B59" s="153" t="str">
        <f t="shared" si="6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48">
        <f t="shared" si="9"/>
        <v>0</v>
      </c>
      <c r="R59" s="19"/>
      <c r="S59" s="28">
        <v>2075</v>
      </c>
      <c r="T59" s="146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3"/>
      <c r="B60" s="153" t="str">
        <f t="shared" si="6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7"/>
        <v>0</v>
      </c>
      <c r="P60" s="26">
        <f t="shared" si="8"/>
        <v>0</v>
      </c>
      <c r="Q60" s="148">
        <f t="shared" si="9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3"/>
      <c r="B61" s="153" t="str">
        <f t="shared" si="6"/>
        <v>NO</v>
      </c>
      <c r="C61" s="21"/>
      <c r="D61" s="21"/>
      <c r="E61" s="21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7"/>
        <v>0</v>
      </c>
      <c r="P61" s="26">
        <f t="shared" si="8"/>
        <v>0</v>
      </c>
      <c r="Q61" s="148">
        <f t="shared" si="9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3"/>
      <c r="B62" s="153" t="str">
        <f t="shared" si="6"/>
        <v>NO</v>
      </c>
      <c r="C62" s="21"/>
      <c r="D62" s="21"/>
      <c r="E62" s="21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7"/>
        <v>0</v>
      </c>
      <c r="P62" s="26">
        <f t="shared" si="8"/>
        <v>0</v>
      </c>
      <c r="Q62" s="148">
        <f t="shared" si="9"/>
        <v>0</v>
      </c>
      <c r="R62" s="19"/>
      <c r="S62" s="28">
        <v>1216</v>
      </c>
      <c r="T62" s="146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80"/>
      <c r="B63" s="80">
        <f>COUNTIF(B3:B62,"SI")</f>
        <v>15</v>
      </c>
      <c r="C63" s="80">
        <f>COUNTA(C3:C62)</f>
        <v>15</v>
      </c>
      <c r="D63" s="81"/>
      <c r="E63" s="81"/>
      <c r="F63" s="202">
        <f t="shared" ref="F63:K63" si="10">COUNTA(F3:F62)</f>
        <v>15</v>
      </c>
      <c r="G63" s="202">
        <f t="shared" si="10"/>
        <v>0</v>
      </c>
      <c r="H63" s="202">
        <f t="shared" si="10"/>
        <v>0</v>
      </c>
      <c r="I63" s="202">
        <f t="shared" si="10"/>
        <v>0</v>
      </c>
      <c r="J63" s="202">
        <f t="shared" si="10"/>
        <v>0</v>
      </c>
      <c r="K63" s="202">
        <f t="shared" si="10"/>
        <v>0</v>
      </c>
      <c r="L63" s="81"/>
      <c r="M63" s="81"/>
      <c r="N63" s="82"/>
      <c r="O63" s="64">
        <f>SUM(O3:O62)</f>
        <v>532</v>
      </c>
      <c r="P63" s="46"/>
      <c r="Q63" s="65">
        <f>SUM(Q3:Q62)</f>
        <v>532</v>
      </c>
      <c r="R63" s="19"/>
      <c r="S63" s="28">
        <v>2612</v>
      </c>
      <c r="T63" s="29" t="s">
        <v>238</v>
      </c>
      <c r="U63" s="30">
        <f t="shared" si="3"/>
        <v>20</v>
      </c>
      <c r="V63" s="31"/>
      <c r="W63" s="32">
        <f t="shared" si="4"/>
        <v>20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9"/>
      <c r="P64" s="6"/>
      <c r="Q64" s="69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190"/>
      <c r="B65" s="6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0"/>
      <c r="O65" s="6"/>
      <c r="P65" s="6"/>
      <c r="Q65" s="6"/>
      <c r="R65" s="6"/>
      <c r="S65" s="6"/>
      <c r="T65" s="6"/>
      <c r="U65" s="39">
        <f>SUM(U3:U64)</f>
        <v>532</v>
      </c>
      <c r="V65" s="6"/>
      <c r="W65" s="41">
        <f>SUM(W3:W64)</f>
        <v>532</v>
      </c>
      <c r="X65" s="6"/>
      <c r="Y65" s="6"/>
      <c r="Z65" s="6"/>
      <c r="AA65" s="6"/>
      <c r="AB65" s="6"/>
    </row>
    <row r="66" spans="1:28" ht="15.6" customHeight="1" x14ac:dyDescent="0.2">
      <c r="A66" s="194"/>
      <c r="B66" s="6"/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0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194"/>
      <c r="B67" s="6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191"/>
      <c r="B68" s="6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2">
      <c r="S69" s="6"/>
      <c r="T69" s="6"/>
      <c r="U69" s="6"/>
      <c r="V69" s="6"/>
      <c r="W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5">
    <sortCondition descending="1" ref="O3:O45"/>
  </sortState>
  <mergeCells count="1">
    <mergeCell ref="B1:G1"/>
  </mergeCells>
  <conditionalFormatting sqref="A3:B62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Z93"/>
  <sheetViews>
    <sheetView showGridLines="0" zoomScale="40" zoomScaleNormal="40" workbookViewId="0">
      <pane xSplit="5" ySplit="2" topLeftCell="J3" activePane="bottomRight" state="frozen"/>
      <selection pane="topRight" activeCell="E1" sqref="E1"/>
      <selection pane="bottomLeft" activeCell="A3" sqref="A3"/>
      <selection pane="bottomRight" activeCell="U1" sqref="U1:U1048576"/>
    </sheetView>
  </sheetViews>
  <sheetFormatPr defaultColWidth="11.42578125" defaultRowHeight="18.600000000000001" customHeight="1" x14ac:dyDescent="0.2"/>
  <cols>
    <col min="1" max="1" width="17.7109375" style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82</v>
      </c>
      <c r="C1" s="250"/>
      <c r="D1" s="250"/>
      <c r="E1" s="250"/>
      <c r="F1" s="250"/>
      <c r="G1" s="251"/>
      <c r="H1" s="83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6" t="s">
        <v>188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240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80" t="s">
        <v>192</v>
      </c>
      <c r="B3" s="256" t="s">
        <v>147</v>
      </c>
      <c r="C3" s="180" t="s">
        <v>157</v>
      </c>
      <c r="D3" s="180" t="s">
        <v>127</v>
      </c>
      <c r="E3" s="180" t="s">
        <v>139</v>
      </c>
      <c r="F3" s="155">
        <v>40</v>
      </c>
      <c r="G3" s="168"/>
      <c r="H3" s="171"/>
      <c r="I3" s="171"/>
      <c r="J3" s="23"/>
      <c r="K3" s="23"/>
      <c r="L3" s="23"/>
      <c r="M3" s="23"/>
      <c r="N3" s="24"/>
      <c r="O3" s="25">
        <f t="shared" ref="O3:O23" si="0">IF(P3=7,SUM(F3:N3)-SMALL(F3:N3,1)-SMALL(F3:N3,2),IF(P3=6,SUM(F3:N3)-SMALL(F3:N3,1),SUM(F3:N3)))</f>
        <v>40</v>
      </c>
      <c r="P3" s="26">
        <f t="shared" ref="P3:P23" si="1">COUNTA(F3:N3)</f>
        <v>1</v>
      </c>
      <c r="Q3" s="148">
        <f>SUM(F3:N3)</f>
        <v>40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5">
      <c r="A4" s="180" t="s">
        <v>209</v>
      </c>
      <c r="B4" s="256" t="s">
        <v>147</v>
      </c>
      <c r="C4" s="180" t="s">
        <v>210</v>
      </c>
      <c r="D4" s="180" t="s">
        <v>129</v>
      </c>
      <c r="E4" s="180" t="s">
        <v>140</v>
      </c>
      <c r="F4" s="168">
        <v>30</v>
      </c>
      <c r="G4" s="168"/>
      <c r="H4" s="171"/>
      <c r="I4" s="171"/>
      <c r="J4" s="23"/>
      <c r="K4" s="171"/>
      <c r="L4" s="163"/>
      <c r="M4" s="163"/>
      <c r="N4" s="164"/>
      <c r="O4" s="25">
        <f t="shared" si="0"/>
        <v>30</v>
      </c>
      <c r="P4" s="26">
        <f t="shared" si="1"/>
        <v>1</v>
      </c>
      <c r="Q4" s="148">
        <f t="shared" ref="Q4:Q19" si="2">SUM(F4:N4)</f>
        <v>30</v>
      </c>
      <c r="R4" s="27"/>
      <c r="S4" s="28">
        <v>2310</v>
      </c>
      <c r="T4" s="29" t="s">
        <v>141</v>
      </c>
      <c r="U4" s="30">
        <f t="shared" ref="U4:U64" si="3">SUMIF($D$3:$D$101,S4,$Q$3:$Q$101)</f>
        <v>0</v>
      </c>
      <c r="V4" s="31"/>
      <c r="W4" s="32">
        <f t="shared" ref="W4:W64" si="4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80" t="s">
        <v>189</v>
      </c>
      <c r="B5" s="256" t="s">
        <v>147</v>
      </c>
      <c r="C5" s="180" t="s">
        <v>149</v>
      </c>
      <c r="D5" s="182" t="s">
        <v>125</v>
      </c>
      <c r="E5" s="182" t="s">
        <v>138</v>
      </c>
      <c r="F5" s="155">
        <v>20</v>
      </c>
      <c r="G5" s="168"/>
      <c r="H5" s="171"/>
      <c r="I5" s="171"/>
      <c r="J5" s="23"/>
      <c r="K5" s="23"/>
      <c r="L5" s="23"/>
      <c r="M5" s="23"/>
      <c r="N5" s="24"/>
      <c r="O5" s="25">
        <f t="shared" si="0"/>
        <v>20</v>
      </c>
      <c r="P5" s="26">
        <f t="shared" si="1"/>
        <v>1</v>
      </c>
      <c r="Q5" s="148">
        <f t="shared" si="2"/>
        <v>20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80" t="s">
        <v>191</v>
      </c>
      <c r="B6" s="256" t="s">
        <v>147</v>
      </c>
      <c r="C6" s="180" t="s">
        <v>148</v>
      </c>
      <c r="D6" s="180" t="s">
        <v>171</v>
      </c>
      <c r="E6" s="180" t="s">
        <v>172</v>
      </c>
      <c r="F6" s="155">
        <v>15</v>
      </c>
      <c r="G6" s="168"/>
      <c r="H6" s="171"/>
      <c r="I6" s="171"/>
      <c r="J6" s="23"/>
      <c r="K6" s="23"/>
      <c r="L6" s="23"/>
      <c r="M6" s="23"/>
      <c r="N6" s="24"/>
      <c r="O6" s="25">
        <f t="shared" si="0"/>
        <v>15</v>
      </c>
      <c r="P6" s="26">
        <f t="shared" si="1"/>
        <v>1</v>
      </c>
      <c r="Q6" s="148">
        <f t="shared" si="2"/>
        <v>15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5">
      <c r="A7" s="180" t="s">
        <v>190</v>
      </c>
      <c r="B7" s="256" t="s">
        <v>147</v>
      </c>
      <c r="C7" s="180" t="s">
        <v>150</v>
      </c>
      <c r="D7" s="180" t="s">
        <v>134</v>
      </c>
      <c r="E7" s="180" t="s">
        <v>145</v>
      </c>
      <c r="F7" s="155">
        <v>12</v>
      </c>
      <c r="G7" s="168"/>
      <c r="H7" s="171"/>
      <c r="I7" s="171"/>
      <c r="J7" s="23"/>
      <c r="K7" s="171"/>
      <c r="L7" s="163"/>
      <c r="M7" s="163"/>
      <c r="N7" s="164"/>
      <c r="O7" s="25">
        <f t="shared" si="0"/>
        <v>12</v>
      </c>
      <c r="P7" s="26">
        <f t="shared" si="1"/>
        <v>1</v>
      </c>
      <c r="Q7" s="148">
        <f t="shared" si="2"/>
        <v>12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219"/>
      <c r="B8" s="153" t="s">
        <v>147</v>
      </c>
      <c r="C8" s="182"/>
      <c r="D8" s="182"/>
      <c r="E8" s="182"/>
      <c r="F8" s="155"/>
      <c r="G8" s="168"/>
      <c r="H8" s="171"/>
      <c r="I8" s="171"/>
      <c r="J8" s="23"/>
      <c r="K8" s="23"/>
      <c r="L8" s="23"/>
      <c r="M8" s="23"/>
      <c r="N8" s="24"/>
      <c r="O8" s="25">
        <f t="shared" si="0"/>
        <v>0</v>
      </c>
      <c r="P8" s="26">
        <f t="shared" si="1"/>
        <v>0</v>
      </c>
      <c r="Q8" s="148">
        <f t="shared" si="2"/>
        <v>0</v>
      </c>
      <c r="R8" s="27"/>
      <c r="S8" s="28">
        <v>10</v>
      </c>
      <c r="T8" s="29" t="s">
        <v>16</v>
      </c>
      <c r="U8" s="30">
        <f t="shared" si="3"/>
        <v>40</v>
      </c>
      <c r="V8" s="31"/>
      <c r="W8" s="32">
        <f t="shared" si="4"/>
        <v>40</v>
      </c>
      <c r="X8" s="19"/>
      <c r="Y8" s="33"/>
      <c r="Z8" s="33"/>
      <c r="AA8" s="33"/>
      <c r="AB8" s="33"/>
    </row>
    <row r="9" spans="1:28" ht="29.1" customHeight="1" thickBot="1" x14ac:dyDescent="0.4">
      <c r="A9" s="153"/>
      <c r="B9" s="153" t="s">
        <v>147</v>
      </c>
      <c r="C9" s="180"/>
      <c r="D9" s="180"/>
      <c r="E9" s="180"/>
      <c r="F9" s="155"/>
      <c r="G9" s="168"/>
      <c r="H9" s="171"/>
      <c r="I9" s="171"/>
      <c r="J9" s="23"/>
      <c r="K9" s="23"/>
      <c r="L9" s="23"/>
      <c r="M9" s="23"/>
      <c r="N9" s="24"/>
      <c r="O9" s="25">
        <f t="shared" si="0"/>
        <v>0</v>
      </c>
      <c r="P9" s="26">
        <f t="shared" si="1"/>
        <v>0</v>
      </c>
      <c r="Q9" s="14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5">
      <c r="A10" s="153"/>
      <c r="B10" s="153" t="s">
        <v>147</v>
      </c>
      <c r="C10" s="180"/>
      <c r="D10" s="180"/>
      <c r="E10" s="180"/>
      <c r="F10" s="168"/>
      <c r="G10" s="168"/>
      <c r="H10" s="171"/>
      <c r="I10" s="171"/>
      <c r="J10" s="23"/>
      <c r="K10" s="171"/>
      <c r="L10" s="163"/>
      <c r="M10" s="163"/>
      <c r="N10" s="164"/>
      <c r="O10" s="25">
        <f t="shared" si="0"/>
        <v>0</v>
      </c>
      <c r="P10" s="26">
        <f t="shared" si="1"/>
        <v>0</v>
      </c>
      <c r="Q10" s="148">
        <f t="shared" si="2"/>
        <v>0</v>
      </c>
      <c r="R10" s="27"/>
      <c r="S10" s="28">
        <v>2074</v>
      </c>
      <c r="T10" s="29" t="s">
        <v>162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3"/>
      <c r="B11" s="153" t="s">
        <v>147</v>
      </c>
      <c r="C11" s="182"/>
      <c r="D11" s="180"/>
      <c r="E11" s="180"/>
      <c r="F11" s="155"/>
      <c r="G11" s="168"/>
      <c r="H11" s="23"/>
      <c r="I11" s="171"/>
      <c r="J11" s="23"/>
      <c r="K11" s="23"/>
      <c r="L11" s="23"/>
      <c r="M11" s="23"/>
      <c r="N11" s="24"/>
      <c r="O11" s="25">
        <f t="shared" si="0"/>
        <v>0</v>
      </c>
      <c r="P11" s="26">
        <f t="shared" si="1"/>
        <v>0</v>
      </c>
      <c r="Q11" s="148">
        <f t="shared" si="2"/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3"/>
      <c r="B12" s="153" t="s">
        <v>147</v>
      </c>
      <c r="C12" s="182"/>
      <c r="D12" s="182"/>
      <c r="E12" s="182"/>
      <c r="F12" s="155"/>
      <c r="G12" s="168"/>
      <c r="H12" s="171"/>
      <c r="I12" s="171"/>
      <c r="J12" s="23"/>
      <c r="K12" s="23"/>
      <c r="L12" s="23"/>
      <c r="M12" s="23"/>
      <c r="N12" s="24"/>
      <c r="O12" s="25">
        <f t="shared" si="0"/>
        <v>0</v>
      </c>
      <c r="P12" s="26">
        <f t="shared" si="1"/>
        <v>0</v>
      </c>
      <c r="Q12" s="148">
        <f t="shared" si="2"/>
        <v>0</v>
      </c>
      <c r="R12" s="27"/>
      <c r="S12" s="28">
        <v>2140</v>
      </c>
      <c r="T12" s="29" t="s">
        <v>146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3"/>
      <c r="B13" s="153" t="s">
        <v>147</v>
      </c>
      <c r="C13" s="182"/>
      <c r="D13" s="182"/>
      <c r="E13" s="182"/>
      <c r="F13" s="155"/>
      <c r="G13" s="168"/>
      <c r="H13" s="171"/>
      <c r="I13" s="171"/>
      <c r="J13" s="23"/>
      <c r="K13" s="23"/>
      <c r="L13" s="23"/>
      <c r="M13" s="23"/>
      <c r="N13" s="24"/>
      <c r="O13" s="25">
        <f t="shared" si="0"/>
        <v>0</v>
      </c>
      <c r="P13" s="26">
        <f t="shared" si="1"/>
        <v>0</v>
      </c>
      <c r="Q13" s="148">
        <f t="shared" si="2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3"/>
      <c r="B14" s="153" t="s">
        <v>147</v>
      </c>
      <c r="C14" s="182"/>
      <c r="D14" s="182"/>
      <c r="E14" s="182"/>
      <c r="F14" s="155"/>
      <c r="G14" s="168"/>
      <c r="H14" s="171"/>
      <c r="I14" s="171"/>
      <c r="J14" s="23"/>
      <c r="K14" s="23"/>
      <c r="L14" s="23"/>
      <c r="M14" s="23"/>
      <c r="N14" s="24"/>
      <c r="O14" s="25">
        <f t="shared" si="0"/>
        <v>0</v>
      </c>
      <c r="P14" s="26">
        <f t="shared" si="1"/>
        <v>0</v>
      </c>
      <c r="Q14" s="148">
        <f t="shared" si="2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53"/>
      <c r="B15" s="153" t="s">
        <v>147</v>
      </c>
      <c r="C15" s="182"/>
      <c r="D15" s="182"/>
      <c r="E15" s="182"/>
      <c r="F15" s="155"/>
      <c r="G15" s="168"/>
      <c r="H15" s="171"/>
      <c r="I15" s="171"/>
      <c r="J15" s="23"/>
      <c r="K15" s="23"/>
      <c r="L15" s="23"/>
      <c r="M15" s="23"/>
      <c r="N15" s="24"/>
      <c r="O15" s="25">
        <f t="shared" si="0"/>
        <v>0</v>
      </c>
      <c r="P15" s="26">
        <f t="shared" si="1"/>
        <v>0</v>
      </c>
      <c r="Q15" s="148">
        <f t="shared" si="2"/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3"/>
      <c r="B16" s="153" t="s">
        <v>147</v>
      </c>
      <c r="C16" s="182"/>
      <c r="D16" s="182"/>
      <c r="E16" s="182"/>
      <c r="F16" s="155"/>
      <c r="G16" s="168"/>
      <c r="H16" s="171"/>
      <c r="I16" s="171"/>
      <c r="J16" s="23"/>
      <c r="K16" s="23"/>
      <c r="L16" s="23"/>
      <c r="M16" s="23"/>
      <c r="N16" s="24"/>
      <c r="O16" s="25">
        <f t="shared" si="0"/>
        <v>0</v>
      </c>
      <c r="P16" s="26">
        <f t="shared" si="1"/>
        <v>0</v>
      </c>
      <c r="Q16" s="148">
        <f t="shared" si="2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3"/>
      <c r="B17" s="153" t="s">
        <v>147</v>
      </c>
      <c r="C17" s="182"/>
      <c r="D17" s="182"/>
      <c r="E17" s="182"/>
      <c r="F17" s="155"/>
      <c r="G17" s="168"/>
      <c r="H17" s="23"/>
      <c r="I17" s="23"/>
      <c r="J17" s="23"/>
      <c r="K17" s="23"/>
      <c r="L17" s="23"/>
      <c r="M17" s="23"/>
      <c r="N17" s="24"/>
      <c r="O17" s="25">
        <f t="shared" si="0"/>
        <v>0</v>
      </c>
      <c r="P17" s="26">
        <f t="shared" si="1"/>
        <v>0</v>
      </c>
      <c r="Q17" s="148">
        <f t="shared" si="2"/>
        <v>0</v>
      </c>
      <c r="R17" s="27"/>
      <c r="S17" s="28">
        <v>2521</v>
      </c>
      <c r="T17" s="29" t="s">
        <v>173</v>
      </c>
      <c r="U17" s="30">
        <f t="shared" si="3"/>
        <v>15</v>
      </c>
      <c r="V17" s="31"/>
      <c r="W17" s="32">
        <f t="shared" si="4"/>
        <v>15</v>
      </c>
      <c r="X17" s="19"/>
      <c r="Y17" s="33"/>
      <c r="Z17" s="33"/>
      <c r="AA17" s="33"/>
      <c r="AB17" s="33"/>
    </row>
    <row r="18" spans="1:28" ht="29.1" customHeight="1" thickBot="1" x14ac:dyDescent="0.4">
      <c r="A18" s="153"/>
      <c r="B18" s="153" t="s">
        <v>147</v>
      </c>
      <c r="C18" s="182"/>
      <c r="D18" s="182"/>
      <c r="E18" s="182"/>
      <c r="F18" s="155"/>
      <c r="G18" s="168"/>
      <c r="H18" s="171"/>
      <c r="I18" s="171"/>
      <c r="J18" s="23"/>
      <c r="K18" s="23"/>
      <c r="L18" s="23"/>
      <c r="M18" s="23"/>
      <c r="N18" s="24"/>
      <c r="O18" s="25">
        <f t="shared" si="0"/>
        <v>0</v>
      </c>
      <c r="P18" s="26">
        <f t="shared" si="1"/>
        <v>0</v>
      </c>
      <c r="Q18" s="148">
        <f t="shared" si="2"/>
        <v>0</v>
      </c>
      <c r="R18" s="27"/>
      <c r="S18" s="28">
        <v>2144</v>
      </c>
      <c r="T18" s="146" t="s">
        <v>107</v>
      </c>
      <c r="U18" s="30">
        <f t="shared" si="3"/>
        <v>12</v>
      </c>
      <c r="V18" s="31"/>
      <c r="W18" s="32">
        <f t="shared" si="4"/>
        <v>12</v>
      </c>
      <c r="X18" s="19"/>
      <c r="Y18" s="6"/>
      <c r="Z18" s="6"/>
      <c r="AA18" s="6"/>
      <c r="AB18" s="6"/>
    </row>
    <row r="19" spans="1:28" ht="29.1" customHeight="1" thickBot="1" x14ac:dyDescent="0.4">
      <c r="A19" s="153"/>
      <c r="B19" s="153" t="s">
        <v>147</v>
      </c>
      <c r="C19" s="182"/>
      <c r="D19" s="182"/>
      <c r="E19" s="182"/>
      <c r="F19" s="155"/>
      <c r="G19" s="168"/>
      <c r="H19" s="23"/>
      <c r="I19" s="23"/>
      <c r="J19" s="23"/>
      <c r="K19" s="23"/>
      <c r="L19" s="23"/>
      <c r="M19" s="23"/>
      <c r="N19" s="24"/>
      <c r="O19" s="25">
        <f t="shared" si="0"/>
        <v>0</v>
      </c>
      <c r="P19" s="26">
        <f t="shared" si="1"/>
        <v>0</v>
      </c>
      <c r="Q19" s="148">
        <f t="shared" si="2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3"/>
      <c r="B20" s="153" t="s">
        <v>147</v>
      </c>
      <c r="C20" s="182"/>
      <c r="D20" s="180"/>
      <c r="E20" s="180"/>
      <c r="F20" s="155"/>
      <c r="G20" s="168"/>
      <c r="H20" s="23"/>
      <c r="I20" s="23"/>
      <c r="J20" s="23"/>
      <c r="K20" s="23"/>
      <c r="L20" s="23"/>
      <c r="M20" s="23"/>
      <c r="N20" s="24"/>
      <c r="O20" s="25">
        <f t="shared" si="0"/>
        <v>0</v>
      </c>
      <c r="P20" s="26">
        <f t="shared" si="1"/>
        <v>0</v>
      </c>
      <c r="Q20" s="148">
        <v>0</v>
      </c>
      <c r="R20" s="27"/>
      <c r="S20" s="28">
        <v>1298</v>
      </c>
      <c r="T20" s="29" t="s">
        <v>35</v>
      </c>
      <c r="U20" s="30">
        <f t="shared" si="3"/>
        <v>30</v>
      </c>
      <c r="V20" s="31"/>
      <c r="W20" s="32">
        <f t="shared" si="4"/>
        <v>30</v>
      </c>
      <c r="X20" s="19"/>
      <c r="Y20" s="6"/>
      <c r="Z20" s="6"/>
      <c r="AA20" s="6"/>
      <c r="AB20" s="6"/>
    </row>
    <row r="21" spans="1:28" ht="29.1" customHeight="1" thickBot="1" x14ac:dyDescent="0.45">
      <c r="A21" s="153"/>
      <c r="B21" s="153" t="s">
        <v>147</v>
      </c>
      <c r="C21" s="182"/>
      <c r="D21" s="182"/>
      <c r="E21" s="182"/>
      <c r="F21" s="168"/>
      <c r="G21" s="168"/>
      <c r="H21" s="171"/>
      <c r="I21" s="171"/>
      <c r="J21" s="171"/>
      <c r="K21" s="163"/>
      <c r="L21" s="163"/>
      <c r="M21" s="163"/>
      <c r="N21" s="164"/>
      <c r="O21" s="25">
        <f t="shared" si="0"/>
        <v>0</v>
      </c>
      <c r="P21" s="26">
        <f t="shared" si="1"/>
        <v>0</v>
      </c>
      <c r="Q21" s="148">
        <v>0</v>
      </c>
      <c r="R21" s="27"/>
      <c r="S21" s="28">
        <v>2271</v>
      </c>
      <c r="T21" s="29" t="s">
        <v>120</v>
      </c>
      <c r="U21" s="30">
        <f t="shared" si="3"/>
        <v>20</v>
      </c>
      <c r="V21" s="31"/>
      <c r="W21" s="32">
        <f t="shared" si="4"/>
        <v>20</v>
      </c>
      <c r="X21" s="19"/>
      <c r="Y21" s="6"/>
      <c r="Z21" s="6"/>
      <c r="AA21" s="6"/>
      <c r="AB21" s="6"/>
    </row>
    <row r="22" spans="1:28" ht="29.1" customHeight="1" thickBot="1" x14ac:dyDescent="0.4">
      <c r="A22" s="153"/>
      <c r="B22" s="153" t="s">
        <v>147</v>
      </c>
      <c r="C22" s="182"/>
      <c r="D22" s="182"/>
      <c r="E22" s="182"/>
      <c r="F22" s="155"/>
      <c r="G22" s="168"/>
      <c r="H22" s="23"/>
      <c r="I22" s="23"/>
      <c r="J22" s="23"/>
      <c r="K22" s="23"/>
      <c r="L22" s="23"/>
      <c r="M22" s="23"/>
      <c r="N22" s="24"/>
      <c r="O22" s="25">
        <f t="shared" si="0"/>
        <v>0</v>
      </c>
      <c r="P22" s="26">
        <f t="shared" si="1"/>
        <v>0</v>
      </c>
      <c r="Q22" s="148"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238"/>
      <c r="B23" s="238" t="s">
        <v>147</v>
      </c>
      <c r="C23" s="239"/>
      <c r="D23" s="239"/>
      <c r="E23" s="239"/>
      <c r="F23" s="240"/>
      <c r="G23" s="241"/>
      <c r="H23" s="242"/>
      <c r="I23" s="242"/>
      <c r="J23" s="243"/>
      <c r="K23" s="243"/>
      <c r="L23" s="243"/>
      <c r="M23" s="243"/>
      <c r="N23" s="244"/>
      <c r="O23" s="25">
        <f t="shared" si="0"/>
        <v>0</v>
      </c>
      <c r="P23" s="65">
        <f t="shared" si="1"/>
        <v>0</v>
      </c>
      <c r="Q23" s="148"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92"/>
      <c r="B24" s="192"/>
      <c r="C24" s="182"/>
      <c r="D24" s="182"/>
      <c r="E24" s="182"/>
      <c r="F24" s="187"/>
      <c r="G24" s="188"/>
      <c r="H24" s="187"/>
      <c r="I24" s="187"/>
      <c r="J24" s="187"/>
      <c r="K24" s="187"/>
      <c r="L24" s="187"/>
      <c r="M24" s="187"/>
      <c r="N24" s="187"/>
      <c r="O24" s="245"/>
      <c r="P24" s="246"/>
      <c r="Q24" s="247"/>
      <c r="R24" s="236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92"/>
      <c r="B25" s="192"/>
      <c r="C25" s="182"/>
      <c r="D25" s="182"/>
      <c r="E25" s="182"/>
      <c r="F25" s="187"/>
      <c r="G25" s="187"/>
      <c r="H25" s="187"/>
      <c r="I25" s="187"/>
      <c r="J25" s="187"/>
      <c r="K25" s="187"/>
      <c r="L25" s="187"/>
      <c r="M25" s="187"/>
      <c r="N25" s="187"/>
      <c r="O25" s="245"/>
      <c r="P25" s="246"/>
      <c r="Q25" s="247"/>
      <c r="R25" s="236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92"/>
      <c r="B26" s="80"/>
      <c r="C26" s="182"/>
      <c r="D26" s="182"/>
      <c r="E26" s="182"/>
      <c r="F26" s="187"/>
      <c r="G26" s="187"/>
      <c r="H26" s="187"/>
      <c r="I26" s="187"/>
      <c r="J26" s="187"/>
      <c r="K26" s="187"/>
      <c r="L26" s="187"/>
      <c r="M26" s="187"/>
      <c r="N26" s="187"/>
      <c r="O26" s="245"/>
      <c r="P26" s="246"/>
      <c r="Q26" s="247"/>
      <c r="R26" s="236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92"/>
      <c r="B27" s="192"/>
      <c r="C27" s="182"/>
      <c r="D27" s="182"/>
      <c r="E27" s="182"/>
      <c r="F27" s="187"/>
      <c r="G27" s="187"/>
      <c r="H27" s="187"/>
      <c r="I27" s="187"/>
      <c r="J27" s="187"/>
      <c r="K27" s="187"/>
      <c r="L27" s="187"/>
      <c r="M27" s="187"/>
      <c r="N27" s="187"/>
      <c r="O27" s="245"/>
      <c r="P27" s="246"/>
      <c r="Q27" s="247"/>
      <c r="R27" s="236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92"/>
      <c r="B28" s="192"/>
      <c r="C28" s="182"/>
      <c r="D28" s="182"/>
      <c r="E28" s="182"/>
      <c r="F28" s="187"/>
      <c r="G28" s="187"/>
      <c r="H28" s="187"/>
      <c r="I28" s="187"/>
      <c r="J28" s="187"/>
      <c r="K28" s="187"/>
      <c r="L28" s="187"/>
      <c r="M28" s="187"/>
      <c r="N28" s="187"/>
      <c r="O28" s="245"/>
      <c r="P28" s="246"/>
      <c r="Q28" s="247"/>
      <c r="R28" s="236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92"/>
      <c r="B29" s="192"/>
      <c r="C29" s="182"/>
      <c r="D29" s="182"/>
      <c r="E29" s="182"/>
      <c r="F29" s="187"/>
      <c r="G29" s="188"/>
      <c r="H29" s="188"/>
      <c r="I29" s="188"/>
      <c r="J29" s="187"/>
      <c r="K29" s="188"/>
      <c r="L29" s="187"/>
      <c r="M29" s="187"/>
      <c r="N29" s="187"/>
      <c r="O29" s="245"/>
      <c r="P29" s="246"/>
      <c r="Q29" s="247"/>
      <c r="R29" s="236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92"/>
      <c r="B30" s="192"/>
      <c r="C30" s="182"/>
      <c r="D30" s="182"/>
      <c r="E30" s="182"/>
      <c r="F30" s="187"/>
      <c r="G30" s="188"/>
      <c r="H30" s="188"/>
      <c r="I30" s="188"/>
      <c r="J30" s="187"/>
      <c r="K30" s="188"/>
      <c r="L30" s="187"/>
      <c r="M30" s="187"/>
      <c r="N30" s="187"/>
      <c r="O30" s="245"/>
      <c r="P30" s="246"/>
      <c r="Q30" s="247"/>
      <c r="R30" s="236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92"/>
      <c r="B31" s="192"/>
      <c r="C31" s="182"/>
      <c r="D31" s="182"/>
      <c r="E31" s="182"/>
      <c r="F31" s="187"/>
      <c r="G31" s="188"/>
      <c r="H31" s="187"/>
      <c r="I31" s="187"/>
      <c r="J31" s="187"/>
      <c r="K31" s="187"/>
      <c r="L31" s="187"/>
      <c r="M31" s="187"/>
      <c r="N31" s="187"/>
      <c r="O31" s="245"/>
      <c r="P31" s="246"/>
      <c r="Q31" s="247"/>
      <c r="R31" s="236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92"/>
      <c r="B32" s="192"/>
      <c r="C32" s="182"/>
      <c r="D32" s="182"/>
      <c r="E32" s="182"/>
      <c r="F32" s="187"/>
      <c r="G32" s="187"/>
      <c r="H32" s="187"/>
      <c r="I32" s="187"/>
      <c r="J32" s="187"/>
      <c r="K32" s="187"/>
      <c r="L32" s="187"/>
      <c r="M32" s="187"/>
      <c r="N32" s="187"/>
      <c r="O32" s="245"/>
      <c r="P32" s="246"/>
      <c r="Q32" s="247"/>
      <c r="R32" s="236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92"/>
      <c r="B33" s="192"/>
      <c r="C33" s="182"/>
      <c r="D33" s="182"/>
      <c r="E33" s="182"/>
      <c r="F33" s="187"/>
      <c r="G33" s="187"/>
      <c r="H33" s="187"/>
      <c r="I33" s="187"/>
      <c r="J33" s="187"/>
      <c r="K33" s="187"/>
      <c r="L33" s="187"/>
      <c r="M33" s="187"/>
      <c r="N33" s="187"/>
      <c r="O33" s="245"/>
      <c r="P33" s="246"/>
      <c r="Q33" s="247"/>
      <c r="R33" s="236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92"/>
      <c r="B34" s="192"/>
      <c r="C34" s="182"/>
      <c r="D34" s="182"/>
      <c r="E34" s="182"/>
      <c r="F34" s="187"/>
      <c r="G34" s="187"/>
      <c r="H34" s="187"/>
      <c r="I34" s="187"/>
      <c r="J34" s="187"/>
      <c r="K34" s="187"/>
      <c r="L34" s="187"/>
      <c r="M34" s="187"/>
      <c r="N34" s="187"/>
      <c r="O34" s="245"/>
      <c r="P34" s="246"/>
      <c r="Q34" s="247"/>
      <c r="R34" s="236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5">
      <c r="A35" s="192"/>
      <c r="B35" s="192"/>
      <c r="C35" s="180"/>
      <c r="D35" s="180"/>
      <c r="E35" s="180"/>
      <c r="F35" s="187"/>
      <c r="G35" s="188"/>
      <c r="H35" s="188"/>
      <c r="I35" s="188"/>
      <c r="J35" s="187"/>
      <c r="K35" s="188"/>
      <c r="L35" s="235"/>
      <c r="M35" s="235"/>
      <c r="N35" s="235"/>
      <c r="O35" s="245"/>
      <c r="P35" s="246"/>
      <c r="Q35" s="247"/>
      <c r="R35" s="236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92"/>
      <c r="B36" s="192"/>
      <c r="C36" s="182"/>
      <c r="D36" s="182"/>
      <c r="E36" s="182"/>
      <c r="F36" s="187"/>
      <c r="G36" s="188"/>
      <c r="H36" s="188"/>
      <c r="I36" s="188"/>
      <c r="J36" s="187"/>
      <c r="K36" s="188"/>
      <c r="L36" s="187"/>
      <c r="M36" s="187"/>
      <c r="N36" s="187"/>
      <c r="O36" s="245"/>
      <c r="P36" s="246"/>
      <c r="Q36" s="247"/>
      <c r="R36" s="236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92"/>
      <c r="B37" s="192"/>
      <c r="C37" s="182"/>
      <c r="D37" s="182"/>
      <c r="E37" s="182"/>
      <c r="F37" s="187"/>
      <c r="G37" s="188"/>
      <c r="H37" s="187"/>
      <c r="I37" s="187"/>
      <c r="J37" s="187"/>
      <c r="K37" s="187"/>
      <c r="L37" s="187"/>
      <c r="M37" s="187"/>
      <c r="N37" s="187"/>
      <c r="O37" s="245"/>
      <c r="P37" s="246"/>
      <c r="Q37" s="247"/>
      <c r="R37" s="236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92"/>
      <c r="B38" s="192"/>
      <c r="C38" s="182"/>
      <c r="D38" s="182"/>
      <c r="E38" s="182"/>
      <c r="F38" s="187"/>
      <c r="G38" s="188"/>
      <c r="H38" s="187"/>
      <c r="I38" s="187"/>
      <c r="J38" s="187"/>
      <c r="K38" s="187"/>
      <c r="L38" s="187"/>
      <c r="M38" s="187"/>
      <c r="N38" s="187"/>
      <c r="O38" s="245"/>
      <c r="P38" s="246"/>
      <c r="Q38" s="247"/>
      <c r="R38" s="236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92"/>
      <c r="B39" s="192"/>
      <c r="C39" s="182"/>
      <c r="D39" s="182"/>
      <c r="E39" s="182"/>
      <c r="F39" s="187"/>
      <c r="G39" s="187"/>
      <c r="H39" s="187"/>
      <c r="I39" s="187"/>
      <c r="J39" s="187"/>
      <c r="K39" s="187"/>
      <c r="L39" s="187"/>
      <c r="M39" s="187"/>
      <c r="N39" s="187"/>
      <c r="O39" s="245"/>
      <c r="P39" s="246"/>
      <c r="Q39" s="247"/>
      <c r="R39" s="236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92"/>
      <c r="B40" s="192"/>
      <c r="C40" s="182"/>
      <c r="D40" s="182"/>
      <c r="E40" s="182"/>
      <c r="F40" s="187"/>
      <c r="G40" s="187"/>
      <c r="H40" s="187"/>
      <c r="I40" s="187"/>
      <c r="J40" s="187"/>
      <c r="K40" s="187"/>
      <c r="L40" s="187"/>
      <c r="M40" s="187"/>
      <c r="N40" s="187"/>
      <c r="O40" s="245"/>
      <c r="P40" s="246"/>
      <c r="Q40" s="247"/>
      <c r="R40" s="236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92"/>
      <c r="B41" s="192"/>
      <c r="C41" s="182"/>
      <c r="D41" s="182"/>
      <c r="E41" s="182"/>
      <c r="F41" s="187"/>
      <c r="G41" s="187"/>
      <c r="H41" s="187"/>
      <c r="I41" s="187"/>
      <c r="J41" s="187"/>
      <c r="K41" s="187"/>
      <c r="L41" s="187"/>
      <c r="M41" s="187"/>
      <c r="N41" s="187"/>
      <c r="O41" s="245"/>
      <c r="P41" s="246"/>
      <c r="Q41" s="247"/>
      <c r="R41" s="236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92"/>
      <c r="B42" s="192"/>
      <c r="C42" s="180"/>
      <c r="D42" s="180"/>
      <c r="E42" s="180"/>
      <c r="F42" s="187"/>
      <c r="G42" s="187"/>
      <c r="H42" s="187"/>
      <c r="I42" s="188"/>
      <c r="J42" s="187"/>
      <c r="K42" s="187"/>
      <c r="L42" s="187"/>
      <c r="M42" s="187"/>
      <c r="N42" s="187"/>
      <c r="O42" s="245"/>
      <c r="P42" s="246"/>
      <c r="Q42" s="247"/>
      <c r="R42" s="236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92"/>
      <c r="B43" s="192"/>
      <c r="C43" s="180"/>
      <c r="D43" s="180"/>
      <c r="E43" s="180"/>
      <c r="F43" s="187"/>
      <c r="G43" s="188"/>
      <c r="H43" s="188"/>
      <c r="I43" s="188"/>
      <c r="J43" s="187"/>
      <c r="K43" s="187"/>
      <c r="L43" s="187"/>
      <c r="M43" s="187"/>
      <c r="N43" s="187"/>
      <c r="O43" s="245"/>
      <c r="P43" s="246"/>
      <c r="Q43" s="247"/>
      <c r="R43" s="236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92"/>
      <c r="B44" s="192"/>
      <c r="C44" s="182"/>
      <c r="D44" s="180"/>
      <c r="E44" s="180"/>
      <c r="F44" s="187"/>
      <c r="G44" s="188"/>
      <c r="H44" s="188"/>
      <c r="I44" s="188"/>
      <c r="J44" s="187"/>
      <c r="K44" s="188"/>
      <c r="L44" s="187"/>
      <c r="M44" s="187"/>
      <c r="N44" s="187"/>
      <c r="O44" s="245"/>
      <c r="P44" s="246"/>
      <c r="Q44" s="247"/>
      <c r="R44" s="236"/>
      <c r="S44" s="28">
        <v>2199</v>
      </c>
      <c r="T44" s="146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92"/>
      <c r="B45" s="192"/>
      <c r="C45" s="182"/>
      <c r="D45" s="182"/>
      <c r="E45" s="182"/>
      <c r="F45" s="187"/>
      <c r="G45" s="188"/>
      <c r="H45" s="187"/>
      <c r="I45" s="187"/>
      <c r="J45" s="187"/>
      <c r="K45" s="187"/>
      <c r="L45" s="187"/>
      <c r="M45" s="187"/>
      <c r="N45" s="187"/>
      <c r="O45" s="245"/>
      <c r="P45" s="246"/>
      <c r="Q45" s="247"/>
      <c r="R45" s="236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192"/>
      <c r="B46" s="192"/>
      <c r="C46" s="182"/>
      <c r="D46" s="182"/>
      <c r="E46" s="182"/>
      <c r="F46" s="187"/>
      <c r="G46" s="187"/>
      <c r="H46" s="187"/>
      <c r="I46" s="187"/>
      <c r="J46" s="187"/>
      <c r="K46" s="187"/>
      <c r="L46" s="187"/>
      <c r="M46" s="187"/>
      <c r="N46" s="187"/>
      <c r="O46" s="245"/>
      <c r="P46" s="246"/>
      <c r="Q46" s="247"/>
      <c r="R46" s="237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192"/>
      <c r="B47" s="192"/>
      <c r="C47" s="182"/>
      <c r="D47" s="182"/>
      <c r="E47" s="182"/>
      <c r="F47" s="187"/>
      <c r="G47" s="187"/>
      <c r="H47" s="187"/>
      <c r="I47" s="187"/>
      <c r="J47" s="187"/>
      <c r="K47" s="187"/>
      <c r="L47" s="187"/>
      <c r="M47" s="187"/>
      <c r="N47" s="187"/>
      <c r="O47" s="245"/>
      <c r="P47" s="246"/>
      <c r="Q47" s="247"/>
      <c r="R47" s="237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192"/>
      <c r="B48" s="192"/>
      <c r="C48" s="182"/>
      <c r="D48" s="182"/>
      <c r="E48" s="182"/>
      <c r="F48" s="187"/>
      <c r="G48" s="187"/>
      <c r="H48" s="187"/>
      <c r="I48" s="187"/>
      <c r="J48" s="187"/>
      <c r="K48" s="187"/>
      <c r="L48" s="187"/>
      <c r="M48" s="187"/>
      <c r="N48" s="187"/>
      <c r="O48" s="245"/>
      <c r="P48" s="246"/>
      <c r="Q48" s="247"/>
      <c r="R48" s="234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192"/>
      <c r="B49" s="192"/>
      <c r="C49" s="182"/>
      <c r="D49" s="182"/>
      <c r="E49" s="182"/>
      <c r="F49" s="187"/>
      <c r="G49" s="187"/>
      <c r="H49" s="187"/>
      <c r="I49" s="187"/>
      <c r="J49" s="187"/>
      <c r="K49" s="187"/>
      <c r="L49" s="187"/>
      <c r="M49" s="187"/>
      <c r="N49" s="187"/>
      <c r="O49" s="245"/>
      <c r="P49" s="246"/>
      <c r="Q49" s="247"/>
      <c r="R49" s="237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192"/>
      <c r="B50" s="192"/>
      <c r="C50" s="182"/>
      <c r="D50" s="182"/>
      <c r="E50" s="182"/>
      <c r="F50" s="187"/>
      <c r="G50" s="187"/>
      <c r="H50" s="187"/>
      <c r="I50" s="187"/>
      <c r="J50" s="187"/>
      <c r="K50" s="187"/>
      <c r="L50" s="187"/>
      <c r="M50" s="187"/>
      <c r="N50" s="187"/>
      <c r="O50" s="245"/>
      <c r="P50" s="246"/>
      <c r="Q50" s="247"/>
      <c r="R50" s="237"/>
      <c r="S50" s="28">
        <v>2027</v>
      </c>
      <c r="T50" s="29" t="s">
        <v>20</v>
      </c>
      <c r="U50" s="30">
        <f t="shared" si="3"/>
        <v>0</v>
      </c>
      <c r="V50" s="31"/>
      <c r="W50" s="32">
        <f t="shared" si="4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192"/>
      <c r="B51" s="192"/>
      <c r="C51" s="182"/>
      <c r="D51" s="182"/>
      <c r="E51" s="182"/>
      <c r="F51" s="187"/>
      <c r="G51" s="187"/>
      <c r="H51" s="187"/>
      <c r="I51" s="187"/>
      <c r="J51" s="187"/>
      <c r="K51" s="187"/>
      <c r="L51" s="187"/>
      <c r="M51" s="187"/>
      <c r="N51" s="187"/>
      <c r="O51" s="245"/>
      <c r="P51" s="246"/>
      <c r="Q51" s="247"/>
      <c r="R51" s="237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192"/>
      <c r="B52" s="192"/>
      <c r="C52" s="182"/>
      <c r="D52" s="182"/>
      <c r="E52" s="182"/>
      <c r="F52" s="187"/>
      <c r="G52" s="187"/>
      <c r="H52" s="187"/>
      <c r="I52" s="187"/>
      <c r="J52" s="187"/>
      <c r="K52" s="187"/>
      <c r="L52" s="187"/>
      <c r="M52" s="187"/>
      <c r="N52" s="187"/>
      <c r="O52" s="245"/>
      <c r="P52" s="246"/>
      <c r="Q52" s="247"/>
      <c r="R52" s="237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8.5" customHeight="1" thickBot="1" x14ac:dyDescent="0.4">
      <c r="A53" s="192"/>
      <c r="B53" s="192"/>
      <c r="C53" s="182"/>
      <c r="D53" s="182"/>
      <c r="E53" s="182"/>
      <c r="F53" s="187"/>
      <c r="G53" s="187"/>
      <c r="H53" s="187"/>
      <c r="I53" s="187"/>
      <c r="J53" s="187"/>
      <c r="K53" s="187"/>
      <c r="L53" s="187"/>
      <c r="M53" s="187"/>
      <c r="N53" s="187"/>
      <c r="O53" s="245"/>
      <c r="P53" s="246"/>
      <c r="Q53" s="247"/>
      <c r="R53" s="234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8.5" customHeight="1" thickBot="1" x14ac:dyDescent="0.4">
      <c r="A54" s="192"/>
      <c r="B54" s="192"/>
      <c r="C54" s="182"/>
      <c r="D54" s="182"/>
      <c r="E54" s="182"/>
      <c r="F54" s="187"/>
      <c r="G54" s="188"/>
      <c r="H54" s="188"/>
      <c r="I54" s="188"/>
      <c r="J54" s="187"/>
      <c r="K54" s="188"/>
      <c r="L54" s="187"/>
      <c r="M54" s="187"/>
      <c r="N54" s="187"/>
      <c r="O54" s="245"/>
      <c r="P54" s="246"/>
      <c r="Q54" s="247"/>
      <c r="R54" s="234"/>
      <c r="S54" s="28">
        <v>1172</v>
      </c>
      <c r="T54" s="29" t="s">
        <v>163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8.5" customHeight="1" thickBot="1" x14ac:dyDescent="0.4">
      <c r="A55" s="192"/>
      <c r="B55" s="192"/>
      <c r="C55" s="180"/>
      <c r="D55" s="180"/>
      <c r="E55" s="180"/>
      <c r="F55" s="187"/>
      <c r="G55" s="188"/>
      <c r="H55" s="188"/>
      <c r="I55" s="188"/>
      <c r="J55" s="187"/>
      <c r="K55" s="188"/>
      <c r="L55" s="187"/>
      <c r="M55" s="187"/>
      <c r="N55" s="187"/>
      <c r="O55" s="245"/>
      <c r="P55" s="246"/>
      <c r="Q55" s="247"/>
      <c r="R55" s="234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8.5" customHeight="1" thickBot="1" x14ac:dyDescent="0.4">
      <c r="A56" s="192"/>
      <c r="B56" s="192"/>
      <c r="C56" s="182"/>
      <c r="D56" s="182"/>
      <c r="E56" s="182"/>
      <c r="F56" s="187"/>
      <c r="G56" s="187"/>
      <c r="H56" s="187"/>
      <c r="I56" s="187"/>
      <c r="J56" s="187"/>
      <c r="K56" s="187"/>
      <c r="L56" s="187"/>
      <c r="M56" s="187"/>
      <c r="N56" s="187"/>
      <c r="O56" s="245"/>
      <c r="P56" s="246"/>
      <c r="Q56" s="247"/>
      <c r="R56" s="234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8.5" customHeight="1" thickBot="1" x14ac:dyDescent="0.4">
      <c r="A57" s="192"/>
      <c r="B57" s="192"/>
      <c r="C57" s="182"/>
      <c r="D57" s="182"/>
      <c r="E57" s="182"/>
      <c r="F57" s="187"/>
      <c r="G57" s="187"/>
      <c r="H57" s="187"/>
      <c r="I57" s="187"/>
      <c r="J57" s="187"/>
      <c r="K57" s="187"/>
      <c r="L57" s="187"/>
      <c r="M57" s="187"/>
      <c r="N57" s="187"/>
      <c r="O57" s="245"/>
      <c r="P57" s="246"/>
      <c r="Q57" s="247"/>
      <c r="R57" s="234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8.5" customHeight="1" thickBot="1" x14ac:dyDescent="0.4">
      <c r="A58" s="192"/>
      <c r="B58" s="192"/>
      <c r="C58" s="182"/>
      <c r="D58" s="182"/>
      <c r="E58" s="182"/>
      <c r="F58" s="187"/>
      <c r="G58" s="187"/>
      <c r="H58" s="187"/>
      <c r="I58" s="187"/>
      <c r="J58" s="187"/>
      <c r="K58" s="187"/>
      <c r="L58" s="187"/>
      <c r="M58" s="187"/>
      <c r="N58" s="187"/>
      <c r="O58" s="245"/>
      <c r="P58" s="246"/>
      <c r="Q58" s="247"/>
      <c r="R58" s="234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8.5" customHeight="1" thickBot="1" x14ac:dyDescent="0.4">
      <c r="A59" s="192"/>
      <c r="B59" s="192"/>
      <c r="C59" s="182"/>
      <c r="D59" s="182"/>
      <c r="E59" s="182"/>
      <c r="F59" s="187"/>
      <c r="G59" s="187"/>
      <c r="H59" s="187"/>
      <c r="I59" s="187"/>
      <c r="J59" s="187"/>
      <c r="K59" s="187"/>
      <c r="L59" s="187"/>
      <c r="M59" s="187"/>
      <c r="N59" s="187"/>
      <c r="O59" s="245"/>
      <c r="P59" s="246"/>
      <c r="Q59" s="247"/>
      <c r="R59" s="234"/>
      <c r="S59" s="28">
        <v>2075</v>
      </c>
      <c r="T59" s="146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8.5" customHeight="1" thickBot="1" x14ac:dyDescent="0.4">
      <c r="A60" s="192"/>
      <c r="B60" s="192"/>
      <c r="C60" s="182"/>
      <c r="D60" s="182"/>
      <c r="E60" s="182"/>
      <c r="F60" s="187"/>
      <c r="G60" s="188"/>
      <c r="H60" s="188"/>
      <c r="I60" s="188"/>
      <c r="J60" s="187"/>
      <c r="K60" s="187"/>
      <c r="L60" s="187"/>
      <c r="M60" s="187"/>
      <c r="N60" s="187"/>
      <c r="O60" s="245"/>
      <c r="P60" s="246"/>
      <c r="Q60" s="247"/>
      <c r="R60" s="234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192"/>
      <c r="B61" s="192"/>
      <c r="C61" s="182"/>
      <c r="D61" s="182"/>
      <c r="E61" s="182"/>
      <c r="F61" s="187"/>
      <c r="G61" s="188"/>
      <c r="H61" s="187"/>
      <c r="I61" s="187"/>
      <c r="J61" s="187"/>
      <c r="K61" s="187"/>
      <c r="L61" s="187"/>
      <c r="M61" s="187"/>
      <c r="N61" s="187"/>
      <c r="O61" s="245"/>
      <c r="P61" s="246"/>
      <c r="Q61" s="247"/>
      <c r="R61" s="234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8.5" customHeight="1" thickBot="1" x14ac:dyDescent="0.4">
      <c r="A62" s="192"/>
      <c r="B62" s="192"/>
      <c r="C62" s="182"/>
      <c r="D62" s="182"/>
      <c r="E62" s="182"/>
      <c r="F62" s="187"/>
      <c r="G62" s="188"/>
      <c r="H62" s="187"/>
      <c r="I62" s="187"/>
      <c r="J62" s="187"/>
      <c r="K62" s="187"/>
      <c r="L62" s="187"/>
      <c r="M62" s="187"/>
      <c r="N62" s="187"/>
      <c r="O62" s="245"/>
      <c r="P62" s="246"/>
      <c r="Q62" s="247"/>
      <c r="R62" s="234"/>
      <c r="S62" s="28">
        <v>1216</v>
      </c>
      <c r="T62" s="146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192"/>
      <c r="B63" s="192"/>
      <c r="C63" s="182"/>
      <c r="D63" s="182"/>
      <c r="E63" s="182"/>
      <c r="F63" s="187"/>
      <c r="G63" s="187"/>
      <c r="H63" s="187"/>
      <c r="I63" s="187"/>
      <c r="J63" s="187"/>
      <c r="K63" s="187"/>
      <c r="L63" s="187"/>
      <c r="M63" s="187"/>
      <c r="N63" s="187"/>
      <c r="O63" s="245"/>
      <c r="P63" s="246"/>
      <c r="Q63" s="247"/>
      <c r="R63" s="234"/>
      <c r="S63" s="28">
        <v>2612</v>
      </c>
      <c r="T63" s="29" t="s">
        <v>238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8.5" customHeight="1" thickBot="1" x14ac:dyDescent="0.4">
      <c r="A64" s="192"/>
      <c r="B64" s="192"/>
      <c r="C64" s="182"/>
      <c r="D64" s="182"/>
      <c r="E64" s="182"/>
      <c r="F64" s="187"/>
      <c r="G64" s="187"/>
      <c r="H64" s="187"/>
      <c r="I64" s="187"/>
      <c r="J64" s="187"/>
      <c r="K64" s="187"/>
      <c r="L64" s="187"/>
      <c r="M64" s="187"/>
      <c r="N64" s="187"/>
      <c r="O64" s="245"/>
      <c r="P64" s="246"/>
      <c r="Q64" s="247"/>
      <c r="R64" s="234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8.5" customHeight="1" x14ac:dyDescent="0.35">
      <c r="A65" s="192"/>
      <c r="B65" s="192"/>
      <c r="C65" s="182"/>
      <c r="D65" s="182"/>
      <c r="E65" s="182"/>
      <c r="F65" s="187"/>
      <c r="G65" s="188"/>
      <c r="H65" s="187"/>
      <c r="I65" s="187"/>
      <c r="J65" s="187"/>
      <c r="K65" s="187"/>
      <c r="L65" s="187"/>
      <c r="M65" s="187"/>
      <c r="N65" s="187"/>
      <c r="O65" s="245"/>
      <c r="P65" s="246"/>
      <c r="Q65" s="247"/>
      <c r="R65" s="234"/>
      <c r="S65" s="6"/>
      <c r="T65" s="6"/>
      <c r="U65" s="39">
        <f>SUM(U3:U64)</f>
        <v>117</v>
      </c>
      <c r="V65" s="6"/>
      <c r="W65" s="41">
        <f>SUM(W3:W64)</f>
        <v>117</v>
      </c>
      <c r="X65" s="6"/>
      <c r="Y65" s="6"/>
      <c r="Z65" s="6"/>
      <c r="AA65" s="6"/>
      <c r="AB65" s="6"/>
    </row>
    <row r="66" spans="1:28" ht="28.5" customHeight="1" x14ac:dyDescent="0.35">
      <c r="A66" s="192"/>
      <c r="B66" s="192"/>
      <c r="C66" s="182"/>
      <c r="D66" s="182"/>
      <c r="E66" s="182"/>
      <c r="F66" s="187"/>
      <c r="G66" s="188"/>
      <c r="H66" s="187"/>
      <c r="I66" s="187"/>
      <c r="J66" s="187"/>
      <c r="K66" s="187"/>
      <c r="L66" s="187"/>
      <c r="M66" s="187"/>
      <c r="N66" s="187"/>
      <c r="O66" s="245"/>
      <c r="P66" s="246"/>
      <c r="Q66" s="247"/>
      <c r="R66" s="234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8.5" customHeight="1" x14ac:dyDescent="0.35">
      <c r="A67" s="192"/>
      <c r="B67" s="192"/>
      <c r="C67" s="182"/>
      <c r="D67" s="182"/>
      <c r="E67" s="182"/>
      <c r="F67" s="187"/>
      <c r="G67" s="187"/>
      <c r="H67" s="187"/>
      <c r="I67" s="187"/>
      <c r="J67" s="187"/>
      <c r="K67" s="187"/>
      <c r="L67" s="187"/>
      <c r="M67" s="187"/>
      <c r="N67" s="187"/>
      <c r="O67" s="245"/>
      <c r="P67" s="246"/>
      <c r="Q67" s="247"/>
      <c r="R67" s="234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8.5" customHeight="1" x14ac:dyDescent="0.2">
      <c r="S68" s="6"/>
      <c r="T68" s="6"/>
      <c r="U68" s="6"/>
      <c r="V68" s="6"/>
      <c r="W68" s="6"/>
    </row>
    <row r="69" spans="1:28" ht="28.5" customHeight="1" x14ac:dyDescent="0.2">
      <c r="S69" s="6"/>
      <c r="T69" s="6"/>
    </row>
    <row r="70" spans="1:28" ht="28.5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67">
    <sortCondition descending="1" ref="E3:E67"/>
  </sortState>
  <mergeCells count="1">
    <mergeCell ref="B1:G1"/>
  </mergeCells>
  <conditionalFormatting sqref="A3:B25 A26 A27:B67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Z93"/>
  <sheetViews>
    <sheetView showGridLines="0" zoomScale="40" zoomScaleNormal="40" workbookViewId="0">
      <pane xSplit="5" ySplit="2" topLeftCell="L3" activePane="bottomRight" state="frozen"/>
      <selection pane="topRight" activeCell="E1" sqref="E1"/>
      <selection pane="bottomLeft" activeCell="A3" sqref="A3"/>
      <selection pane="bottomRight" activeCell="O10" sqref="O10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6" width="23.42578125" style="217" customWidth="1"/>
    <col min="7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83</v>
      </c>
      <c r="C1" s="250"/>
      <c r="D1" s="250"/>
      <c r="E1" s="250"/>
      <c r="F1" s="250"/>
      <c r="G1" s="251"/>
      <c r="H1" s="83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6" t="s">
        <v>188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240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80" t="s">
        <v>195</v>
      </c>
      <c r="B3" s="256" t="s">
        <v>147</v>
      </c>
      <c r="C3" s="180" t="s">
        <v>166</v>
      </c>
      <c r="D3" s="259" t="s">
        <v>171</v>
      </c>
      <c r="E3" s="180" t="s">
        <v>172</v>
      </c>
      <c r="F3" s="257">
        <v>100</v>
      </c>
      <c r="G3" s="168"/>
      <c r="H3" s="171"/>
      <c r="I3" s="171"/>
      <c r="J3" s="171"/>
      <c r="K3" s="171"/>
      <c r="L3" s="163"/>
      <c r="M3" s="163"/>
      <c r="N3" s="164"/>
      <c r="O3" s="25">
        <f t="shared" ref="O3:O21" si="0">IF(P3=7,SUM(F3:N3)-SMALL(F3:N3,1)-SMALL(F3:N3,2),IF(P3=6,SUM(F3:N3)-SMALL(F3:N3,1),SUM(F3:N3)))</f>
        <v>100</v>
      </c>
      <c r="P3" s="26">
        <f t="shared" ref="P3:P21" si="1">COUNTA(F3:N3)</f>
        <v>1</v>
      </c>
      <c r="Q3" s="148">
        <f t="shared" ref="Q3:Q12" si="2">SUM(F3:N3)</f>
        <v>100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9</v>
      </c>
      <c r="X3" s="19"/>
      <c r="Y3" s="33"/>
      <c r="Z3" s="33"/>
      <c r="AA3" s="33"/>
      <c r="AB3" s="33"/>
    </row>
    <row r="4" spans="1:28" ht="29.1" customHeight="1" thickBot="1" x14ac:dyDescent="0.4">
      <c r="A4" s="180" t="s">
        <v>242</v>
      </c>
      <c r="B4" s="256" t="s">
        <v>147</v>
      </c>
      <c r="C4" s="180" t="s">
        <v>244</v>
      </c>
      <c r="D4" s="259" t="s">
        <v>131</v>
      </c>
      <c r="E4" s="180" t="s">
        <v>143</v>
      </c>
      <c r="F4" s="257">
        <v>90</v>
      </c>
      <c r="G4" s="168"/>
      <c r="H4" s="171"/>
      <c r="I4" s="171"/>
      <c r="J4" s="171"/>
      <c r="K4" s="23"/>
      <c r="L4" s="23"/>
      <c r="M4" s="23"/>
      <c r="N4" s="24"/>
      <c r="O4" s="25">
        <f t="shared" si="0"/>
        <v>90</v>
      </c>
      <c r="P4" s="26">
        <f t="shared" si="1"/>
        <v>1</v>
      </c>
      <c r="Q4" s="148">
        <f t="shared" si="2"/>
        <v>90</v>
      </c>
      <c r="R4" s="27"/>
      <c r="S4" s="28">
        <v>2310</v>
      </c>
      <c r="T4" s="29" t="s">
        <v>141</v>
      </c>
      <c r="U4" s="30">
        <f t="shared" ref="U4:U64" si="3">SUMIF($D$3:$D$101,S4,$Q$3:$Q$101)</f>
        <v>0</v>
      </c>
      <c r="V4" s="31"/>
      <c r="W4" s="32">
        <f t="shared" ref="W4:W64" si="4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80" t="s">
        <v>203</v>
      </c>
      <c r="B5" s="256" t="s">
        <v>147</v>
      </c>
      <c r="C5" s="180" t="s">
        <v>205</v>
      </c>
      <c r="D5" s="259" t="s">
        <v>133</v>
      </c>
      <c r="E5" s="180" t="s">
        <v>144</v>
      </c>
      <c r="F5" s="258">
        <v>80</v>
      </c>
      <c r="G5" s="168"/>
      <c r="H5" s="23"/>
      <c r="I5" s="171"/>
      <c r="J5" s="171"/>
      <c r="K5" s="23"/>
      <c r="L5" s="23"/>
      <c r="M5" s="23"/>
      <c r="N5" s="24"/>
      <c r="O5" s="25">
        <f t="shared" si="0"/>
        <v>80</v>
      </c>
      <c r="P5" s="26">
        <f t="shared" si="1"/>
        <v>1</v>
      </c>
      <c r="Q5" s="148">
        <f t="shared" si="2"/>
        <v>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80" t="s">
        <v>211</v>
      </c>
      <c r="B6" s="256" t="s">
        <v>147</v>
      </c>
      <c r="C6" s="180" t="s">
        <v>212</v>
      </c>
      <c r="D6" s="259" t="s">
        <v>134</v>
      </c>
      <c r="E6" s="180" t="s">
        <v>145</v>
      </c>
      <c r="F6" s="258">
        <v>60</v>
      </c>
      <c r="G6" s="155"/>
      <c r="H6" s="23"/>
      <c r="I6" s="171"/>
      <c r="J6" s="171"/>
      <c r="K6" s="23"/>
      <c r="L6" s="23"/>
      <c r="M6" s="23"/>
      <c r="N6" s="24"/>
      <c r="O6" s="25">
        <f t="shared" si="0"/>
        <v>60</v>
      </c>
      <c r="P6" s="26">
        <f t="shared" si="1"/>
        <v>1</v>
      </c>
      <c r="Q6" s="148">
        <f t="shared" si="2"/>
        <v>60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80" t="s">
        <v>225</v>
      </c>
      <c r="B7" s="256" t="s">
        <v>147</v>
      </c>
      <c r="C7" s="180" t="s">
        <v>226</v>
      </c>
      <c r="D7" s="259" t="s">
        <v>134</v>
      </c>
      <c r="E7" s="180" t="s">
        <v>145</v>
      </c>
      <c r="F7" s="258">
        <v>50</v>
      </c>
      <c r="G7" s="168"/>
      <c r="H7" s="171"/>
      <c r="I7" s="171"/>
      <c r="J7" s="171"/>
      <c r="K7" s="23"/>
      <c r="L7" s="23"/>
      <c r="M7" s="23"/>
      <c r="N7" s="24"/>
      <c r="O7" s="25">
        <f t="shared" si="0"/>
        <v>50</v>
      </c>
      <c r="P7" s="26">
        <f t="shared" si="1"/>
        <v>1</v>
      </c>
      <c r="Q7" s="148">
        <f t="shared" si="2"/>
        <v>50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80" t="s">
        <v>227</v>
      </c>
      <c r="B8" s="256" t="s">
        <v>147</v>
      </c>
      <c r="C8" s="180" t="s">
        <v>228</v>
      </c>
      <c r="D8" s="259" t="s">
        <v>241</v>
      </c>
      <c r="E8" s="180" t="s">
        <v>238</v>
      </c>
      <c r="F8" s="258">
        <v>40</v>
      </c>
      <c r="G8" s="168"/>
      <c r="H8" s="171"/>
      <c r="I8" s="171"/>
      <c r="J8" s="171"/>
      <c r="K8" s="23"/>
      <c r="L8" s="23"/>
      <c r="M8" s="23"/>
      <c r="N8" s="24"/>
      <c r="O8" s="25">
        <f t="shared" si="0"/>
        <v>40</v>
      </c>
      <c r="P8" s="26">
        <f t="shared" si="1"/>
        <v>1</v>
      </c>
      <c r="Q8" s="148">
        <f t="shared" si="2"/>
        <v>40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5">
      <c r="A9" s="180" t="s">
        <v>243</v>
      </c>
      <c r="B9" s="256" t="s">
        <v>147</v>
      </c>
      <c r="C9" s="180" t="s">
        <v>245</v>
      </c>
      <c r="D9" s="259" t="s">
        <v>133</v>
      </c>
      <c r="E9" s="180" t="s">
        <v>144</v>
      </c>
      <c r="F9" s="257">
        <v>30</v>
      </c>
      <c r="G9" s="168"/>
      <c r="H9" s="171"/>
      <c r="I9" s="171"/>
      <c r="J9" s="171"/>
      <c r="K9" s="171"/>
      <c r="L9" s="163"/>
      <c r="M9" s="163"/>
      <c r="N9" s="164"/>
      <c r="O9" s="25">
        <f t="shared" si="0"/>
        <v>30</v>
      </c>
      <c r="P9" s="26">
        <f t="shared" si="1"/>
        <v>1</v>
      </c>
      <c r="Q9" s="148">
        <f t="shared" si="2"/>
        <v>30</v>
      </c>
      <c r="R9" s="27"/>
      <c r="S9" s="28">
        <v>1589</v>
      </c>
      <c r="T9" s="29" t="s">
        <v>18</v>
      </c>
      <c r="U9" s="30">
        <f t="shared" si="3"/>
        <v>110</v>
      </c>
      <c r="V9" s="31"/>
      <c r="W9" s="32">
        <f t="shared" si="4"/>
        <v>110</v>
      </c>
      <c r="X9" s="19"/>
      <c r="Y9" s="33"/>
      <c r="Z9" s="33"/>
      <c r="AA9" s="33"/>
      <c r="AB9" s="33"/>
    </row>
    <row r="10" spans="1:28" ht="29.1" customHeight="1" thickBot="1" x14ac:dyDescent="0.4">
      <c r="A10" s="180" t="s">
        <v>197</v>
      </c>
      <c r="B10" s="256" t="s">
        <v>147</v>
      </c>
      <c r="C10" s="180" t="s">
        <v>160</v>
      </c>
      <c r="D10" s="259" t="s">
        <v>134</v>
      </c>
      <c r="E10" s="180" t="s">
        <v>145</v>
      </c>
      <c r="F10" s="257">
        <v>20</v>
      </c>
      <c r="G10" s="168"/>
      <c r="H10" s="171"/>
      <c r="I10" s="171"/>
      <c r="J10" s="171"/>
      <c r="K10" s="23"/>
      <c r="L10" s="23"/>
      <c r="M10" s="23"/>
      <c r="N10" s="24"/>
      <c r="O10" s="25">
        <f t="shared" si="0"/>
        <v>20</v>
      </c>
      <c r="P10" s="26">
        <f t="shared" si="1"/>
        <v>1</v>
      </c>
      <c r="Q10" s="148">
        <f t="shared" si="2"/>
        <v>20</v>
      </c>
      <c r="R10" s="27"/>
      <c r="S10" s="28">
        <v>2074</v>
      </c>
      <c r="T10" s="29" t="s">
        <v>162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80" t="s">
        <v>196</v>
      </c>
      <c r="B11" s="256" t="s">
        <v>147</v>
      </c>
      <c r="C11" s="180" t="s">
        <v>158</v>
      </c>
      <c r="D11" s="259" t="s">
        <v>179</v>
      </c>
      <c r="E11" s="180" t="s">
        <v>180</v>
      </c>
      <c r="F11" s="155">
        <v>15</v>
      </c>
      <c r="G11" s="168"/>
      <c r="H11" s="171"/>
      <c r="I11" s="171"/>
      <c r="J11" s="171"/>
      <c r="K11" s="23"/>
      <c r="L11" s="23"/>
      <c r="M11" s="23"/>
      <c r="N11" s="24"/>
      <c r="O11" s="25">
        <f t="shared" si="0"/>
        <v>15</v>
      </c>
      <c r="P11" s="26">
        <f t="shared" si="1"/>
        <v>1</v>
      </c>
      <c r="Q11" s="148">
        <f t="shared" si="2"/>
        <v>15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80" t="s">
        <v>213</v>
      </c>
      <c r="B12" s="256" t="s">
        <v>147</v>
      </c>
      <c r="C12" s="180" t="s">
        <v>214</v>
      </c>
      <c r="D12" s="259" t="s">
        <v>215</v>
      </c>
      <c r="E12" s="180" t="s">
        <v>216</v>
      </c>
      <c r="F12" s="155">
        <v>12</v>
      </c>
      <c r="G12" s="168"/>
      <c r="H12" s="23"/>
      <c r="I12" s="23"/>
      <c r="J12" s="171"/>
      <c r="K12" s="23"/>
      <c r="L12" s="23"/>
      <c r="M12" s="23"/>
      <c r="N12" s="24"/>
      <c r="O12" s="25">
        <f t="shared" si="0"/>
        <v>12</v>
      </c>
      <c r="P12" s="26">
        <f t="shared" si="1"/>
        <v>1</v>
      </c>
      <c r="Q12" s="148">
        <f t="shared" si="2"/>
        <v>12</v>
      </c>
      <c r="R12" s="27"/>
      <c r="S12" s="28">
        <v>2140</v>
      </c>
      <c r="T12" s="29" t="s">
        <v>146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80" t="s">
        <v>223</v>
      </c>
      <c r="B13" s="256" t="s">
        <v>147</v>
      </c>
      <c r="C13" s="180" t="s">
        <v>224</v>
      </c>
      <c r="D13" s="259" t="s">
        <v>128</v>
      </c>
      <c r="E13" s="180" t="s">
        <v>114</v>
      </c>
      <c r="F13" s="212">
        <v>9</v>
      </c>
      <c r="G13" s="168"/>
      <c r="H13" s="171"/>
      <c r="I13" s="171"/>
      <c r="J13" s="171"/>
      <c r="K13" s="163"/>
      <c r="L13" s="163"/>
      <c r="M13" s="163"/>
      <c r="N13" s="164"/>
      <c r="O13" s="25">
        <f t="shared" si="0"/>
        <v>9</v>
      </c>
      <c r="P13" s="26">
        <f t="shared" si="1"/>
        <v>1</v>
      </c>
      <c r="Q13" s="148"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80" t="s">
        <v>221</v>
      </c>
      <c r="B14" s="256" t="s">
        <v>147</v>
      </c>
      <c r="C14" s="180" t="s">
        <v>222</v>
      </c>
      <c r="D14" s="259" t="s">
        <v>136</v>
      </c>
      <c r="E14" s="180" t="s">
        <v>20</v>
      </c>
      <c r="F14" s="212">
        <v>8</v>
      </c>
      <c r="G14" s="168"/>
      <c r="H14" s="171"/>
      <c r="I14" s="171"/>
      <c r="J14" s="171"/>
      <c r="K14" s="23"/>
      <c r="L14" s="23"/>
      <c r="M14" s="23"/>
      <c r="N14" s="24"/>
      <c r="O14" s="25">
        <f t="shared" si="0"/>
        <v>8</v>
      </c>
      <c r="P14" s="26">
        <f t="shared" si="1"/>
        <v>1</v>
      </c>
      <c r="Q14" s="148">
        <f>SUM(F14:N14)</f>
        <v>8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19"/>
      <c r="B15" s="153" t="str">
        <f t="shared" ref="B15:B21" si="5">IF(P15&lt;2,"NO","SI")</f>
        <v>NO</v>
      </c>
      <c r="C15" s="182"/>
      <c r="D15" s="182"/>
      <c r="E15" s="182"/>
      <c r="F15" s="155"/>
      <c r="G15" s="168"/>
      <c r="H15" s="171"/>
      <c r="I15" s="171"/>
      <c r="J15" s="171"/>
      <c r="K15" s="23"/>
      <c r="L15" s="23"/>
      <c r="M15" s="23"/>
      <c r="N15" s="24"/>
      <c r="O15" s="25">
        <f t="shared" si="0"/>
        <v>0</v>
      </c>
      <c r="P15" s="26">
        <f t="shared" si="1"/>
        <v>0</v>
      </c>
      <c r="Q15" s="148">
        <f>SUM(F15:N15)</f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3"/>
      <c r="B16" s="153" t="str">
        <f t="shared" si="5"/>
        <v>NO</v>
      </c>
      <c r="C16" s="180"/>
      <c r="D16" s="180"/>
      <c r="E16" s="180"/>
      <c r="F16" s="155"/>
      <c r="G16" s="168"/>
      <c r="H16" s="171"/>
      <c r="I16" s="171"/>
      <c r="J16" s="171"/>
      <c r="K16" s="23"/>
      <c r="L16" s="23"/>
      <c r="M16" s="23"/>
      <c r="N16" s="24"/>
      <c r="O16" s="25">
        <f t="shared" si="0"/>
        <v>0</v>
      </c>
      <c r="P16" s="26">
        <f t="shared" si="1"/>
        <v>0</v>
      </c>
      <c r="Q16" s="148">
        <f>SUM(F16:N16)</f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3"/>
      <c r="B17" s="153" t="str">
        <f t="shared" si="5"/>
        <v>NO</v>
      </c>
      <c r="C17" s="180"/>
      <c r="D17" s="182"/>
      <c r="E17" s="182"/>
      <c r="F17" s="155"/>
      <c r="G17" s="168"/>
      <c r="H17" s="23"/>
      <c r="I17" s="23"/>
      <c r="J17" s="171"/>
      <c r="K17" s="23"/>
      <c r="L17" s="23"/>
      <c r="M17" s="23"/>
      <c r="N17" s="24"/>
      <c r="O17" s="25">
        <f t="shared" si="0"/>
        <v>0</v>
      </c>
      <c r="P17" s="26">
        <f t="shared" si="1"/>
        <v>0</v>
      </c>
      <c r="Q17" s="148">
        <v>0</v>
      </c>
      <c r="R17" s="27"/>
      <c r="S17" s="28">
        <v>2521</v>
      </c>
      <c r="T17" s="29" t="s">
        <v>173</v>
      </c>
      <c r="U17" s="30">
        <f t="shared" si="3"/>
        <v>100</v>
      </c>
      <c r="V17" s="31"/>
      <c r="W17" s="32">
        <f t="shared" si="4"/>
        <v>100</v>
      </c>
      <c r="X17" s="19"/>
      <c r="Y17" s="33"/>
      <c r="Z17" s="33"/>
      <c r="AA17" s="33"/>
      <c r="AB17" s="33"/>
    </row>
    <row r="18" spans="1:28" ht="29.1" customHeight="1" thickBot="1" x14ac:dyDescent="0.4">
      <c r="A18" s="153"/>
      <c r="B18" s="153" t="str">
        <f t="shared" si="5"/>
        <v>NO</v>
      </c>
      <c r="C18" s="180"/>
      <c r="D18" s="180"/>
      <c r="E18" s="180"/>
      <c r="F18" s="155"/>
      <c r="G18" s="168"/>
      <c r="H18" s="171"/>
      <c r="I18" s="171"/>
      <c r="J18" s="171"/>
      <c r="K18" s="23"/>
      <c r="L18" s="23"/>
      <c r="M18" s="23"/>
      <c r="N18" s="24"/>
      <c r="O18" s="25">
        <f t="shared" si="0"/>
        <v>0</v>
      </c>
      <c r="P18" s="26">
        <f t="shared" si="1"/>
        <v>0</v>
      </c>
      <c r="Q18" s="148">
        <v>0</v>
      </c>
      <c r="R18" s="27"/>
      <c r="S18" s="28">
        <v>2144</v>
      </c>
      <c r="T18" s="146" t="s">
        <v>107</v>
      </c>
      <c r="U18" s="30">
        <f t="shared" si="3"/>
        <v>130</v>
      </c>
      <c r="V18" s="31"/>
      <c r="W18" s="32">
        <f t="shared" si="4"/>
        <v>130</v>
      </c>
      <c r="X18" s="19"/>
      <c r="Y18" s="6"/>
      <c r="Z18" s="6"/>
      <c r="AA18" s="6"/>
      <c r="AB18" s="6"/>
    </row>
    <row r="19" spans="1:28" ht="29.1" customHeight="1" thickBot="1" x14ac:dyDescent="0.4">
      <c r="A19" s="153"/>
      <c r="B19" s="153" t="str">
        <f t="shared" si="5"/>
        <v>NO</v>
      </c>
      <c r="C19" s="180"/>
      <c r="D19" s="180"/>
      <c r="E19" s="180"/>
      <c r="F19" s="212"/>
      <c r="G19" s="168"/>
      <c r="H19" s="171"/>
      <c r="I19" s="171"/>
      <c r="J19" s="171"/>
      <c r="K19" s="23"/>
      <c r="L19" s="23"/>
      <c r="M19" s="23"/>
      <c r="N19" s="24"/>
      <c r="O19" s="25">
        <f t="shared" si="0"/>
        <v>0</v>
      </c>
      <c r="P19" s="26">
        <f t="shared" si="1"/>
        <v>0</v>
      </c>
      <c r="Q19" s="148"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3"/>
      <c r="B20" s="153" t="str">
        <f t="shared" si="5"/>
        <v>NO</v>
      </c>
      <c r="C20" s="180"/>
      <c r="D20" s="182"/>
      <c r="E20" s="182"/>
      <c r="F20" s="155"/>
      <c r="G20" s="155"/>
      <c r="H20" s="23"/>
      <c r="I20" s="23"/>
      <c r="J20" s="171"/>
      <c r="K20" s="23"/>
      <c r="L20" s="23"/>
      <c r="M20" s="23"/>
      <c r="N20" s="24"/>
      <c r="O20" s="25">
        <f t="shared" si="0"/>
        <v>0</v>
      </c>
      <c r="P20" s="26">
        <f t="shared" si="1"/>
        <v>0</v>
      </c>
      <c r="Q20" s="148"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53"/>
      <c r="B21" s="153" t="str">
        <f t="shared" si="5"/>
        <v>NO</v>
      </c>
      <c r="C21" s="180"/>
      <c r="D21" s="180"/>
      <c r="E21" s="180"/>
      <c r="F21" s="212"/>
      <c r="G21" s="168"/>
      <c r="H21" s="171"/>
      <c r="I21" s="171"/>
      <c r="J21" s="171"/>
      <c r="K21" s="23"/>
      <c r="L21" s="23"/>
      <c r="M21" s="23"/>
      <c r="N21" s="24"/>
      <c r="O21" s="25">
        <f t="shared" si="0"/>
        <v>0</v>
      </c>
      <c r="P21" s="26">
        <f t="shared" si="1"/>
        <v>0</v>
      </c>
      <c r="Q21" s="148"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53"/>
      <c r="B22" s="153" t="str">
        <f t="shared" ref="B22:B37" si="6">IF(P22&lt;2,"NO","SI")</f>
        <v>NO</v>
      </c>
      <c r="C22" s="182"/>
      <c r="D22" s="182"/>
      <c r="E22" s="182"/>
      <c r="F22" s="155"/>
      <c r="G22" s="155"/>
      <c r="H22" s="23"/>
      <c r="I22" s="23"/>
      <c r="J22" s="23"/>
      <c r="K22" s="23"/>
      <c r="L22" s="23"/>
      <c r="M22" s="23"/>
      <c r="N22" s="24"/>
      <c r="O22" s="25">
        <f t="shared" ref="O22:O37" si="7">IF(P22=9,SUM(F22:N22)-SMALL(F22:N22,1)-SMALL(F22:N22,2),IF(P22=8,SUM(F22:N22)-SMALL(F22:N22,1),SUM(F22:N22)))</f>
        <v>0</v>
      </c>
      <c r="P22" s="26">
        <f t="shared" ref="P22:P37" si="8">COUNTA(F22:N22)</f>
        <v>0</v>
      </c>
      <c r="Q22" s="148">
        <f t="shared" ref="Q22:Q37" si="9">SUM(F22:N22)</f>
        <v>0</v>
      </c>
      <c r="R22" s="27"/>
      <c r="S22" s="28">
        <v>2186</v>
      </c>
      <c r="T22" s="29" t="s">
        <v>122</v>
      </c>
      <c r="U22" s="30">
        <f t="shared" si="3"/>
        <v>15</v>
      </c>
      <c r="V22" s="31"/>
      <c r="W22" s="32">
        <f t="shared" si="4"/>
        <v>15</v>
      </c>
      <c r="X22" s="19"/>
      <c r="Y22" s="6"/>
      <c r="Z22" s="6"/>
      <c r="AA22" s="6"/>
      <c r="AB22" s="6"/>
    </row>
    <row r="23" spans="1:28" ht="29.1" customHeight="1" thickBot="1" x14ac:dyDescent="0.4">
      <c r="A23" s="153"/>
      <c r="B23" s="153" t="str">
        <f t="shared" si="6"/>
        <v>NO</v>
      </c>
      <c r="C23" s="182"/>
      <c r="D23" s="182"/>
      <c r="E23" s="182"/>
      <c r="F23" s="155"/>
      <c r="G23" s="155"/>
      <c r="H23" s="23"/>
      <c r="I23" s="23"/>
      <c r="J23" s="23"/>
      <c r="K23" s="23"/>
      <c r="L23" s="23"/>
      <c r="M23" s="23"/>
      <c r="N23" s="24"/>
      <c r="O23" s="25">
        <f t="shared" si="7"/>
        <v>0</v>
      </c>
      <c r="P23" s="26">
        <f t="shared" si="8"/>
        <v>0</v>
      </c>
      <c r="Q23" s="148">
        <f t="shared" si="9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3"/>
      <c r="B24" s="153" t="str">
        <f t="shared" si="6"/>
        <v>NO</v>
      </c>
      <c r="C24" s="169"/>
      <c r="D24" s="169"/>
      <c r="E24" s="169"/>
      <c r="F24" s="155"/>
      <c r="G24" s="168"/>
      <c r="H24" s="23"/>
      <c r="I24" s="23"/>
      <c r="J24" s="23"/>
      <c r="K24" s="23"/>
      <c r="L24" s="23"/>
      <c r="M24" s="23"/>
      <c r="N24" s="24"/>
      <c r="O24" s="25">
        <f t="shared" si="7"/>
        <v>0</v>
      </c>
      <c r="P24" s="26">
        <f t="shared" si="8"/>
        <v>0</v>
      </c>
      <c r="Q24" s="148">
        <f t="shared" si="9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3"/>
      <c r="B25" s="153" t="str">
        <f t="shared" si="6"/>
        <v>NO</v>
      </c>
      <c r="C25" s="169"/>
      <c r="D25" s="170"/>
      <c r="E25" s="169"/>
      <c r="F25" s="155"/>
      <c r="G25" s="155"/>
      <c r="H25" s="23"/>
      <c r="I25" s="23"/>
      <c r="J25" s="23"/>
      <c r="K25" s="23"/>
      <c r="L25" s="23"/>
      <c r="M25" s="23"/>
      <c r="N25" s="24"/>
      <c r="O25" s="25">
        <f t="shared" si="7"/>
        <v>0</v>
      </c>
      <c r="P25" s="26">
        <f t="shared" si="8"/>
        <v>0</v>
      </c>
      <c r="Q25" s="148">
        <f t="shared" si="9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3"/>
      <c r="B26" s="153" t="str">
        <f t="shared" si="6"/>
        <v>NO</v>
      </c>
      <c r="C26" s="169"/>
      <c r="D26" s="169"/>
      <c r="E26" s="169"/>
      <c r="F26" s="155"/>
      <c r="G26" s="168"/>
      <c r="H26" s="23"/>
      <c r="I26" s="23"/>
      <c r="J26" s="23"/>
      <c r="K26" s="23"/>
      <c r="L26" s="23"/>
      <c r="M26" s="23"/>
      <c r="N26" s="24"/>
      <c r="O26" s="25">
        <f t="shared" si="7"/>
        <v>0</v>
      </c>
      <c r="P26" s="26">
        <f t="shared" si="8"/>
        <v>0</v>
      </c>
      <c r="Q26" s="148">
        <f t="shared" si="9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3"/>
      <c r="B27" s="153" t="str">
        <f t="shared" si="6"/>
        <v>NO</v>
      </c>
      <c r="C27" s="180"/>
      <c r="D27" s="180"/>
      <c r="E27" s="180"/>
      <c r="F27" s="155"/>
      <c r="G27" s="168"/>
      <c r="H27" s="23"/>
      <c r="I27" s="23"/>
      <c r="J27" s="23"/>
      <c r="K27" s="23"/>
      <c r="L27" s="23"/>
      <c r="M27" s="23"/>
      <c r="N27" s="24"/>
      <c r="O27" s="25">
        <f t="shared" si="7"/>
        <v>0</v>
      </c>
      <c r="P27" s="26">
        <f t="shared" si="8"/>
        <v>0</v>
      </c>
      <c r="Q27" s="148">
        <f t="shared" si="9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3"/>
      <c r="B28" s="153" t="str">
        <f t="shared" si="6"/>
        <v>NO</v>
      </c>
      <c r="C28" s="182"/>
      <c r="D28" s="182"/>
      <c r="E28" s="182"/>
      <c r="F28" s="155"/>
      <c r="G28" s="168"/>
      <c r="H28" s="23"/>
      <c r="I28" s="23"/>
      <c r="J28" s="23"/>
      <c r="K28" s="23"/>
      <c r="L28" s="23"/>
      <c r="M28" s="23"/>
      <c r="N28" s="24"/>
      <c r="O28" s="25">
        <f t="shared" si="7"/>
        <v>0</v>
      </c>
      <c r="P28" s="26">
        <f t="shared" si="8"/>
        <v>0</v>
      </c>
      <c r="Q28" s="148">
        <f t="shared" si="9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3"/>
      <c r="B29" s="153" t="str">
        <f t="shared" si="6"/>
        <v>NO</v>
      </c>
      <c r="C29" s="182"/>
      <c r="D29" s="182"/>
      <c r="E29" s="182"/>
      <c r="F29" s="155"/>
      <c r="G29" s="168"/>
      <c r="H29" s="23"/>
      <c r="I29" s="23"/>
      <c r="J29" s="23"/>
      <c r="K29" s="23"/>
      <c r="L29" s="23"/>
      <c r="M29" s="23"/>
      <c r="N29" s="24"/>
      <c r="O29" s="25">
        <f t="shared" si="7"/>
        <v>0</v>
      </c>
      <c r="P29" s="26">
        <f t="shared" si="8"/>
        <v>0</v>
      </c>
      <c r="Q29" s="148">
        <f t="shared" si="9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3"/>
      <c r="B30" s="153" t="str">
        <f t="shared" si="6"/>
        <v>NO</v>
      </c>
      <c r="C30" s="182"/>
      <c r="D30" s="182"/>
      <c r="E30" s="182"/>
      <c r="F30" s="155"/>
      <c r="G30" s="168"/>
      <c r="H30" s="23"/>
      <c r="I30" s="23"/>
      <c r="J30" s="23"/>
      <c r="K30" s="23"/>
      <c r="L30" s="23"/>
      <c r="M30" s="23"/>
      <c r="N30" s="24"/>
      <c r="O30" s="25">
        <f t="shared" si="7"/>
        <v>0</v>
      </c>
      <c r="P30" s="26">
        <f t="shared" si="8"/>
        <v>0</v>
      </c>
      <c r="Q30" s="148">
        <f t="shared" si="9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3"/>
      <c r="B31" s="153" t="str">
        <f t="shared" si="6"/>
        <v>NO</v>
      </c>
      <c r="C31" s="182"/>
      <c r="D31" s="182"/>
      <c r="E31" s="182"/>
      <c r="F31" s="155"/>
      <c r="G31" s="171"/>
      <c r="H31" s="23"/>
      <c r="I31" s="23"/>
      <c r="J31" s="23"/>
      <c r="K31" s="23"/>
      <c r="L31" s="23"/>
      <c r="M31" s="23"/>
      <c r="N31" s="24"/>
      <c r="O31" s="25">
        <f t="shared" si="7"/>
        <v>0</v>
      </c>
      <c r="P31" s="26">
        <f t="shared" si="8"/>
        <v>0</v>
      </c>
      <c r="Q31" s="148">
        <f t="shared" si="9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3"/>
      <c r="B32" s="153" t="str">
        <f t="shared" si="6"/>
        <v>NO</v>
      </c>
      <c r="C32" s="182"/>
      <c r="D32" s="182"/>
      <c r="E32" s="182"/>
      <c r="F32" s="155"/>
      <c r="G32" s="171"/>
      <c r="H32" s="23"/>
      <c r="I32" s="23"/>
      <c r="J32" s="23"/>
      <c r="K32" s="23"/>
      <c r="L32" s="23"/>
      <c r="M32" s="23"/>
      <c r="N32" s="24"/>
      <c r="O32" s="25">
        <f t="shared" si="7"/>
        <v>0</v>
      </c>
      <c r="P32" s="26">
        <f t="shared" si="8"/>
        <v>0</v>
      </c>
      <c r="Q32" s="148">
        <f t="shared" si="9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3"/>
      <c r="B33" s="153" t="str">
        <f t="shared" si="6"/>
        <v>NO</v>
      </c>
      <c r="C33" s="182"/>
      <c r="D33" s="182"/>
      <c r="E33" s="182"/>
      <c r="F33" s="155"/>
      <c r="G33" s="171"/>
      <c r="H33" s="23"/>
      <c r="I33" s="23"/>
      <c r="J33" s="23"/>
      <c r="K33" s="23"/>
      <c r="L33" s="23"/>
      <c r="M33" s="23"/>
      <c r="N33" s="24"/>
      <c r="O33" s="25">
        <f t="shared" si="7"/>
        <v>0</v>
      </c>
      <c r="P33" s="26">
        <f t="shared" si="8"/>
        <v>0</v>
      </c>
      <c r="Q33" s="148">
        <f t="shared" si="9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3"/>
      <c r="B34" s="153" t="str">
        <f t="shared" si="6"/>
        <v>NO</v>
      </c>
      <c r="C34" s="182"/>
      <c r="D34" s="182"/>
      <c r="E34" s="182"/>
      <c r="F34" s="155"/>
      <c r="G34" s="23"/>
      <c r="H34" s="23"/>
      <c r="I34" s="23"/>
      <c r="J34" s="23"/>
      <c r="K34" s="23"/>
      <c r="L34" s="23"/>
      <c r="M34" s="23"/>
      <c r="N34" s="24"/>
      <c r="O34" s="25">
        <f t="shared" si="7"/>
        <v>0</v>
      </c>
      <c r="P34" s="26">
        <f t="shared" si="8"/>
        <v>0</v>
      </c>
      <c r="Q34" s="148">
        <f t="shared" si="9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3"/>
      <c r="B35" s="153" t="str">
        <f t="shared" si="6"/>
        <v>NO</v>
      </c>
      <c r="C35" s="182"/>
      <c r="D35" s="182"/>
      <c r="E35" s="182"/>
      <c r="F35" s="155"/>
      <c r="G35" s="171"/>
      <c r="H35" s="23"/>
      <c r="I35" s="23"/>
      <c r="J35" s="23"/>
      <c r="K35" s="23"/>
      <c r="L35" s="23"/>
      <c r="M35" s="23"/>
      <c r="N35" s="24"/>
      <c r="O35" s="25">
        <f t="shared" si="7"/>
        <v>0</v>
      </c>
      <c r="P35" s="26">
        <f t="shared" si="8"/>
        <v>0</v>
      </c>
      <c r="Q35" s="148">
        <f t="shared" si="9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3"/>
      <c r="B36" s="153" t="str">
        <f t="shared" si="6"/>
        <v>NO</v>
      </c>
      <c r="C36" s="182"/>
      <c r="D36" s="182"/>
      <c r="E36" s="182"/>
      <c r="F36" s="155"/>
      <c r="G36" s="23"/>
      <c r="H36" s="23"/>
      <c r="I36" s="23"/>
      <c r="J36" s="23"/>
      <c r="K36" s="23"/>
      <c r="L36" s="23"/>
      <c r="M36" s="23"/>
      <c r="N36" s="24"/>
      <c r="O36" s="25">
        <f t="shared" si="7"/>
        <v>0</v>
      </c>
      <c r="P36" s="26">
        <f t="shared" si="8"/>
        <v>0</v>
      </c>
      <c r="Q36" s="148">
        <f t="shared" si="9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3"/>
      <c r="B37" s="153" t="str">
        <f t="shared" si="6"/>
        <v>NO</v>
      </c>
      <c r="C37" s="169"/>
      <c r="D37" s="169"/>
      <c r="E37" s="169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7"/>
        <v>0</v>
      </c>
      <c r="P37" s="26">
        <f t="shared" si="8"/>
        <v>0</v>
      </c>
      <c r="Q37" s="148">
        <f t="shared" si="9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3"/>
      <c r="B38" s="153" t="str">
        <f t="shared" ref="B38:B41" si="10">IF(P38&lt;2,"NO","SI")</f>
        <v>NO</v>
      </c>
      <c r="C38" s="21"/>
      <c r="D38" s="84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ref="O38:O41" si="11">IF(P38=9,SUM(F38:N38)-SMALL(F38:N38,1)-SMALL(F38:N38,2),IF(P38=8,SUM(F38:N38)-SMALL(F38:N38,1),SUM(F38:N38)))</f>
        <v>0</v>
      </c>
      <c r="P38" s="26">
        <f t="shared" ref="P38:P41" si="12">COUNTA(F38:N38)</f>
        <v>0</v>
      </c>
      <c r="Q38" s="148">
        <f t="shared" ref="Q38:Q41" si="13">SUM(F38:N38)</f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3"/>
      <c r="B39" s="153" t="str">
        <f t="shared" si="10"/>
        <v>NO</v>
      </c>
      <c r="C39" s="21"/>
      <c r="D39" s="84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1"/>
        <v>0</v>
      </c>
      <c r="P39" s="26">
        <f t="shared" si="12"/>
        <v>0</v>
      </c>
      <c r="Q39" s="148">
        <f t="shared" si="13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3"/>
      <c r="B40" s="153" t="str">
        <f t="shared" si="10"/>
        <v>NO</v>
      </c>
      <c r="C40" s="21"/>
      <c r="D40" s="84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1"/>
        <v>0</v>
      </c>
      <c r="P40" s="26">
        <f t="shared" si="12"/>
        <v>0</v>
      </c>
      <c r="Q40" s="148">
        <f t="shared" si="13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3"/>
      <c r="B41" s="153" t="str">
        <f t="shared" si="10"/>
        <v>NO</v>
      </c>
      <c r="C41" s="21"/>
      <c r="D41" s="84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1"/>
        <v>0</v>
      </c>
      <c r="P41" s="26">
        <f t="shared" si="12"/>
        <v>0</v>
      </c>
      <c r="Q41" s="148">
        <f t="shared" si="13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12</v>
      </c>
      <c r="C42" s="80">
        <f>COUNTA(C3:C41)</f>
        <v>12</v>
      </c>
      <c r="D42" s="85"/>
      <c r="E42" s="81"/>
      <c r="F42" s="202">
        <f t="shared" ref="F42:K42" si="14">COUNTA(F3:F41)</f>
        <v>12</v>
      </c>
      <c r="G42" s="202">
        <f t="shared" si="14"/>
        <v>0</v>
      </c>
      <c r="H42" s="202">
        <f t="shared" si="14"/>
        <v>0</v>
      </c>
      <c r="I42" s="202">
        <f t="shared" si="14"/>
        <v>0</v>
      </c>
      <c r="J42" s="202">
        <f t="shared" si="14"/>
        <v>0</v>
      </c>
      <c r="K42" s="202">
        <f t="shared" si="14"/>
        <v>0</v>
      </c>
      <c r="L42" s="81"/>
      <c r="M42" s="42"/>
      <c r="N42" s="63"/>
      <c r="O42" s="64">
        <f>SUM(O3:O41)</f>
        <v>514</v>
      </c>
      <c r="P42" s="46"/>
      <c r="Q42" s="65">
        <f>SUM(Q3:Q41)</f>
        <v>505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86"/>
      <c r="E43" s="6"/>
      <c r="F43" s="213"/>
      <c r="G43" s="6"/>
      <c r="H43" s="6"/>
      <c r="I43" s="6"/>
      <c r="J43" s="6"/>
      <c r="K43" s="6"/>
      <c r="L43" s="6"/>
      <c r="M43" s="6"/>
      <c r="N43" s="6"/>
      <c r="O43" s="69"/>
      <c r="P43" s="6"/>
      <c r="Q43" s="69"/>
      <c r="R43" s="8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86"/>
      <c r="E44" s="6"/>
      <c r="F44" s="213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7"/>
      <c r="S44" s="28">
        <v>2199</v>
      </c>
      <c r="T44" s="146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86"/>
      <c r="E45" s="6"/>
      <c r="F45" s="213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7"/>
      <c r="S45" s="28">
        <v>1908</v>
      </c>
      <c r="T45" s="29" t="s">
        <v>55</v>
      </c>
      <c r="U45" s="28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86"/>
      <c r="E46" s="6"/>
      <c r="F46" s="213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28">
        <f t="shared" si="3"/>
        <v>90</v>
      </c>
      <c r="V46" s="31"/>
      <c r="W46" s="32">
        <f t="shared" si="4"/>
        <v>90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86"/>
      <c r="E47" s="6"/>
      <c r="F47" s="213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28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86"/>
      <c r="E48" s="6"/>
      <c r="F48" s="213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28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86"/>
      <c r="E49" s="6"/>
      <c r="F49" s="21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28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86"/>
      <c r="E50" s="6"/>
      <c r="F50" s="21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28">
        <f t="shared" si="3"/>
        <v>8</v>
      </c>
      <c r="V50" s="31"/>
      <c r="W50" s="32">
        <f t="shared" si="4"/>
        <v>8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86"/>
      <c r="E51" s="6"/>
      <c r="F51" s="213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28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86"/>
      <c r="E52" s="6"/>
      <c r="F52" s="213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28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86"/>
      <c r="E53" s="6"/>
      <c r="F53" s="213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28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86"/>
      <c r="E54" s="6"/>
      <c r="F54" s="213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163</v>
      </c>
      <c r="U54" s="28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86"/>
      <c r="E55" s="6"/>
      <c r="F55" s="21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>
        <v>2142</v>
      </c>
      <c r="T55" s="29" t="s">
        <v>216</v>
      </c>
      <c r="U55" s="28">
        <f t="shared" si="3"/>
        <v>12</v>
      </c>
      <c r="V55" s="31"/>
      <c r="W55" s="32">
        <f t="shared" si="4"/>
        <v>12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86"/>
      <c r="E56" s="6"/>
      <c r="F56" s="213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28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86"/>
      <c r="E57" s="6"/>
      <c r="F57" s="213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28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86"/>
      <c r="E58" s="6"/>
      <c r="F58" s="21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28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86"/>
      <c r="E59" s="6"/>
      <c r="F59" s="213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46" t="s">
        <v>118</v>
      </c>
      <c r="U59" s="28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86"/>
      <c r="E60" s="6"/>
      <c r="F60" s="21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28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86"/>
      <c r="E61" s="6"/>
      <c r="F61" s="21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28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86"/>
      <c r="E62" s="6"/>
      <c r="F62" s="21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46" t="s">
        <v>108</v>
      </c>
      <c r="U62" s="28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86"/>
      <c r="E63" s="6"/>
      <c r="F63" s="21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2612</v>
      </c>
      <c r="T63" s="29" t="s">
        <v>238</v>
      </c>
      <c r="U63" s="28">
        <f t="shared" si="3"/>
        <v>40</v>
      </c>
      <c r="V63" s="31"/>
      <c r="W63" s="32">
        <f t="shared" si="4"/>
        <v>40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86"/>
      <c r="E64" s="6"/>
      <c r="F64" s="21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86"/>
      <c r="E65" s="6"/>
      <c r="F65" s="213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505</v>
      </c>
      <c r="V65" s="6"/>
      <c r="W65" s="41">
        <f>SUM(W3:W64)</f>
        <v>514</v>
      </c>
      <c r="X65" s="6"/>
      <c r="Y65" s="6"/>
      <c r="Z65" s="6"/>
      <c r="AA65" s="6"/>
      <c r="AB65" s="6"/>
    </row>
    <row r="66" spans="1:28" ht="15.6" customHeight="1" x14ac:dyDescent="0.2">
      <c r="A66" s="6"/>
      <c r="B66" s="6"/>
      <c r="C66" s="6"/>
      <c r="D66" s="86"/>
      <c r="E66" s="6"/>
      <c r="F66" s="213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190"/>
      <c r="B67" s="6"/>
      <c r="C67" s="48"/>
      <c r="D67" s="49"/>
      <c r="E67" s="49"/>
      <c r="F67" s="214"/>
      <c r="G67" s="49"/>
      <c r="H67" s="49"/>
      <c r="I67" s="49"/>
      <c r="J67" s="49"/>
      <c r="K67" s="49"/>
      <c r="L67" s="49"/>
      <c r="M67" s="49"/>
      <c r="N67" s="49"/>
      <c r="O67" s="50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194"/>
      <c r="B68" s="6"/>
      <c r="C68" s="51"/>
      <c r="D68" s="52"/>
      <c r="E68" s="52"/>
      <c r="F68" s="215"/>
      <c r="G68" s="52"/>
      <c r="H68" s="52"/>
      <c r="I68" s="52"/>
      <c r="J68" s="52"/>
      <c r="K68" s="52"/>
      <c r="L68" s="52"/>
      <c r="M68" s="52"/>
      <c r="N68" s="52"/>
      <c r="O68" s="5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194"/>
      <c r="B69" s="6"/>
      <c r="C69" s="51"/>
      <c r="D69" s="52"/>
      <c r="E69" s="52"/>
      <c r="F69" s="215"/>
      <c r="G69" s="52"/>
      <c r="H69" s="52"/>
      <c r="I69" s="52"/>
      <c r="J69" s="52"/>
      <c r="K69" s="52"/>
      <c r="L69" s="52"/>
      <c r="M69" s="52"/>
      <c r="N69" s="52"/>
      <c r="O69" s="5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194"/>
      <c r="B70" s="6"/>
      <c r="C70" s="51"/>
      <c r="D70" s="52"/>
      <c r="E70" s="52"/>
      <c r="F70" s="215"/>
      <c r="G70" s="52"/>
      <c r="H70" s="52"/>
      <c r="I70" s="52"/>
      <c r="J70" s="52"/>
      <c r="K70" s="52"/>
      <c r="L70" s="52"/>
      <c r="M70" s="52"/>
      <c r="N70" s="52"/>
      <c r="O70" s="5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194"/>
      <c r="B71" s="6"/>
      <c r="C71" s="51"/>
      <c r="D71" s="52"/>
      <c r="E71" s="52"/>
      <c r="F71" s="215"/>
      <c r="G71" s="52"/>
      <c r="H71" s="52"/>
      <c r="I71" s="52"/>
      <c r="J71" s="52"/>
      <c r="K71" s="52"/>
      <c r="L71" s="52"/>
      <c r="M71" s="52"/>
      <c r="N71" s="52"/>
      <c r="O71" s="5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194"/>
      <c r="B72" s="6"/>
      <c r="C72" s="51"/>
      <c r="D72" s="52"/>
      <c r="E72" s="52"/>
      <c r="F72" s="215"/>
      <c r="G72" s="52"/>
      <c r="H72" s="52"/>
      <c r="I72" s="52"/>
      <c r="J72" s="52"/>
      <c r="K72" s="52"/>
      <c r="L72" s="52"/>
      <c r="M72" s="52"/>
      <c r="N72" s="52"/>
      <c r="O72" s="5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194"/>
      <c r="B73" s="6"/>
      <c r="C73" s="51"/>
      <c r="D73" s="52"/>
      <c r="E73" s="52"/>
      <c r="F73" s="215"/>
      <c r="G73" s="52"/>
      <c r="H73" s="52"/>
      <c r="I73" s="52"/>
      <c r="J73" s="52"/>
      <c r="K73" s="52"/>
      <c r="L73" s="52"/>
      <c r="M73" s="52"/>
      <c r="N73" s="52"/>
      <c r="O73" s="5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194"/>
      <c r="B74" s="6"/>
      <c r="C74" s="51"/>
      <c r="D74" s="52"/>
      <c r="E74" s="52"/>
      <c r="F74" s="215"/>
      <c r="G74" s="52"/>
      <c r="H74" s="52"/>
      <c r="I74" s="52"/>
      <c r="J74" s="52"/>
      <c r="K74" s="52"/>
      <c r="L74" s="52"/>
      <c r="M74" s="52"/>
      <c r="N74" s="52"/>
      <c r="O74" s="5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194"/>
      <c r="B75" s="6"/>
      <c r="C75" s="51"/>
      <c r="D75" s="52"/>
      <c r="E75" s="52"/>
      <c r="F75" s="215"/>
      <c r="G75" s="52"/>
      <c r="H75" s="52"/>
      <c r="I75" s="52"/>
      <c r="J75" s="52"/>
      <c r="K75" s="52"/>
      <c r="L75" s="52"/>
      <c r="M75" s="52"/>
      <c r="N75" s="52"/>
      <c r="O75" s="5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194"/>
      <c r="B76" s="6"/>
      <c r="C76" s="51"/>
      <c r="D76" s="52"/>
      <c r="E76" s="52"/>
      <c r="F76" s="215"/>
      <c r="G76" s="52"/>
      <c r="H76" s="52"/>
      <c r="I76" s="52"/>
      <c r="J76" s="52"/>
      <c r="K76" s="52"/>
      <c r="L76" s="52"/>
      <c r="M76" s="52"/>
      <c r="N76" s="52"/>
      <c r="O76" s="5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194"/>
      <c r="B77" s="6"/>
      <c r="C77" s="51"/>
      <c r="D77" s="52"/>
      <c r="E77" s="52"/>
      <c r="F77" s="215"/>
      <c r="G77" s="52"/>
      <c r="H77" s="52"/>
      <c r="I77" s="52"/>
      <c r="J77" s="52"/>
      <c r="K77" s="52"/>
      <c r="L77" s="52"/>
      <c r="M77" s="52"/>
      <c r="N77" s="52"/>
      <c r="O77" s="5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194"/>
      <c r="B78" s="6"/>
      <c r="C78" s="51"/>
      <c r="D78" s="52"/>
      <c r="E78" s="52"/>
      <c r="F78" s="215"/>
      <c r="G78" s="52"/>
      <c r="H78" s="52"/>
      <c r="I78" s="52"/>
      <c r="J78" s="52"/>
      <c r="K78" s="52"/>
      <c r="L78" s="52"/>
      <c r="M78" s="52"/>
      <c r="N78" s="52"/>
      <c r="O78" s="5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194"/>
      <c r="B79" s="6"/>
      <c r="C79" s="51"/>
      <c r="D79" s="52"/>
      <c r="E79" s="52"/>
      <c r="F79" s="215"/>
      <c r="G79" s="52"/>
      <c r="H79" s="52"/>
      <c r="I79" s="52"/>
      <c r="J79" s="52"/>
      <c r="K79" s="52"/>
      <c r="L79" s="52"/>
      <c r="M79" s="52"/>
      <c r="N79" s="52"/>
      <c r="O79" s="53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194"/>
      <c r="B80" s="6"/>
      <c r="C80" s="51"/>
      <c r="D80" s="52"/>
      <c r="E80" s="52"/>
      <c r="F80" s="215"/>
      <c r="G80" s="52"/>
      <c r="H80" s="52"/>
      <c r="I80" s="52"/>
      <c r="J80" s="52"/>
      <c r="K80" s="52"/>
      <c r="L80" s="52"/>
      <c r="M80" s="52"/>
      <c r="N80" s="52"/>
      <c r="O80" s="53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194"/>
      <c r="B81" s="6"/>
      <c r="C81" s="51"/>
      <c r="D81" s="52"/>
      <c r="E81" s="52"/>
      <c r="F81" s="215"/>
      <c r="G81" s="52"/>
      <c r="H81" s="52"/>
      <c r="I81" s="52"/>
      <c r="J81" s="52"/>
      <c r="K81" s="52"/>
      <c r="L81" s="52"/>
      <c r="M81" s="52"/>
      <c r="N81" s="52"/>
      <c r="O81" s="53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194"/>
      <c r="B82" s="6"/>
      <c r="C82" s="51"/>
      <c r="D82" s="52"/>
      <c r="E82" s="52"/>
      <c r="F82" s="215"/>
      <c r="G82" s="52"/>
      <c r="H82" s="52"/>
      <c r="I82" s="52"/>
      <c r="J82" s="52"/>
      <c r="K82" s="52"/>
      <c r="L82" s="52"/>
      <c r="M82" s="52"/>
      <c r="N82" s="52"/>
      <c r="O82" s="53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191"/>
      <c r="B83" s="6"/>
      <c r="C83" s="54"/>
      <c r="D83" s="55"/>
      <c r="E83" s="55"/>
      <c r="F83" s="216"/>
      <c r="G83" s="55"/>
      <c r="H83" s="55"/>
      <c r="I83" s="55"/>
      <c r="J83" s="55"/>
      <c r="K83" s="55"/>
      <c r="L83" s="55"/>
      <c r="M83" s="55"/>
      <c r="N83" s="55"/>
      <c r="O83" s="5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8.600000000000001" customHeight="1" x14ac:dyDescent="0.2">
      <c r="S84" s="6"/>
      <c r="T84" s="6"/>
      <c r="U84" s="6"/>
      <c r="V84" s="6"/>
      <c r="W84" s="6"/>
    </row>
    <row r="85" spans="1:28" ht="18.600000000000001" customHeight="1" x14ac:dyDescent="0.2">
      <c r="S85" s="6"/>
      <c r="T85" s="6"/>
    </row>
    <row r="86" spans="1:28" ht="18.600000000000001" customHeight="1" x14ac:dyDescent="0.2">
      <c r="S86" s="6"/>
      <c r="T86" s="6"/>
    </row>
    <row r="87" spans="1:28" ht="18.600000000000001" customHeight="1" x14ac:dyDescent="0.2">
      <c r="S87" s="6"/>
      <c r="T87" s="6"/>
    </row>
    <row r="88" spans="1:28" ht="18.600000000000001" customHeight="1" x14ac:dyDescent="0.2">
      <c r="S88" s="6"/>
      <c r="T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3:B41">
    <cfRule type="containsText" dxfId="9" priority="3" stopIfTrue="1" operator="containsText" text="SI">
      <formula>NOT(ISERROR(SEARCH("SI",A3)))</formula>
    </cfRule>
    <cfRule type="containsText" dxfId="8" priority="4" stopIfTrue="1" operator="containsText" text="NO">
      <formula>NOT(ISERROR(SEARCH("NO",A3)))</formula>
    </cfRule>
  </conditionalFormatting>
  <conditionalFormatting sqref="C3:C14">
    <cfRule type="containsText" dxfId="5" priority="1" stopIfTrue="1" operator="containsText" text="SI">
      <formula>NOT(ISERROR(SEARCH("SI",C3)))</formula>
    </cfRule>
    <cfRule type="containsText" dxfId="4" priority="2" stopIfTrue="1" operator="containsText" text="NO">
      <formula>NOT(ISERROR(SEARCH("NO",C3)))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Z93"/>
  <sheetViews>
    <sheetView showGridLines="0" zoomScale="40" zoomScaleNormal="40" workbookViewId="0">
      <pane xSplit="5" ySplit="2" topLeftCell="N3" activePane="bottomRight" state="frozen"/>
      <selection pane="topRight" activeCell="E1" sqref="E1"/>
      <selection pane="bottomLeft" activeCell="A3" sqref="A3"/>
      <selection pane="bottomRight" activeCell="O3" sqref="O3:O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9.42578125" style="1" customWidth="1"/>
    <col min="6" max="7" width="23.42578125" style="1" customWidth="1"/>
    <col min="8" max="11" width="22.42578125" style="1" customWidth="1"/>
    <col min="12" max="14" width="23" style="1" customWidth="1"/>
    <col min="15" max="15" width="24.2851562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84</v>
      </c>
      <c r="C1" s="250"/>
      <c r="D1" s="250"/>
      <c r="E1" s="250"/>
      <c r="F1" s="250"/>
      <c r="G1" s="251"/>
      <c r="H1" s="83"/>
      <c r="I1" s="150"/>
      <c r="J1" s="150"/>
      <c r="K1" s="150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6" t="s">
        <v>188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240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8" t="s">
        <v>193</v>
      </c>
      <c r="B3" s="256" t="s">
        <v>147</v>
      </c>
      <c r="C3" s="180" t="s">
        <v>156</v>
      </c>
      <c r="D3" s="180" t="s">
        <v>241</v>
      </c>
      <c r="E3" s="180" t="s">
        <v>238</v>
      </c>
      <c r="F3" s="155">
        <v>40</v>
      </c>
      <c r="G3" s="168"/>
      <c r="H3" s="23"/>
      <c r="I3" s="23"/>
      <c r="J3" s="23"/>
      <c r="K3" s="23"/>
      <c r="L3" s="23"/>
      <c r="M3" s="23"/>
      <c r="N3" s="24"/>
      <c r="O3" s="25">
        <f t="shared" ref="O3:O10" si="0">IF(P3=7,SUM(F3:N3)-SMALL(F3:N3,1)-SMALL(F3:N3,2),IF(P3=6,SUM(F3:N3)-SMALL(F3:N3,1),SUM(F3:N3)))</f>
        <v>40</v>
      </c>
      <c r="P3" s="26">
        <f t="shared" ref="P3:P10" si="1">COUNTA(F3:N3)</f>
        <v>1</v>
      </c>
      <c r="Q3" s="148">
        <f>SUM(F3:N3)</f>
        <v>40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58" t="s">
        <v>194</v>
      </c>
      <c r="B4" s="256" t="s">
        <v>147</v>
      </c>
      <c r="C4" s="180" t="s">
        <v>159</v>
      </c>
      <c r="D4" s="180" t="s">
        <v>129</v>
      </c>
      <c r="E4" s="180" t="s">
        <v>140</v>
      </c>
      <c r="F4" s="155">
        <v>30</v>
      </c>
      <c r="G4" s="168"/>
      <c r="H4" s="23"/>
      <c r="I4" s="23"/>
      <c r="J4" s="23"/>
      <c r="K4" s="23"/>
      <c r="L4" s="23"/>
      <c r="M4" s="23"/>
      <c r="N4" s="24"/>
      <c r="O4" s="25">
        <f t="shared" si="0"/>
        <v>30</v>
      </c>
      <c r="P4" s="26">
        <f t="shared" si="1"/>
        <v>1</v>
      </c>
      <c r="Q4" s="148">
        <f>SUM(F4:N4)</f>
        <v>30</v>
      </c>
      <c r="R4" s="27"/>
      <c r="S4" s="28">
        <v>2310</v>
      </c>
      <c r="T4" s="29" t="s">
        <v>141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5">
      <c r="A5" s="219"/>
      <c r="B5" s="153" t="s">
        <v>147</v>
      </c>
      <c r="C5" s="180"/>
      <c r="D5" s="180"/>
      <c r="E5" s="180"/>
      <c r="F5" s="168"/>
      <c r="G5" s="168"/>
      <c r="H5" s="171"/>
      <c r="I5" s="171"/>
      <c r="J5" s="163"/>
      <c r="K5" s="163"/>
      <c r="L5" s="163"/>
      <c r="M5" s="163"/>
      <c r="N5" s="164"/>
      <c r="O5" s="25">
        <f t="shared" si="0"/>
        <v>0</v>
      </c>
      <c r="P5" s="26">
        <f t="shared" si="1"/>
        <v>0</v>
      </c>
      <c r="Q5" s="148">
        <f>SUM(F5:N5)</f>
        <v>0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53"/>
      <c r="B6" s="153" t="s">
        <v>147</v>
      </c>
      <c r="C6" s="182"/>
      <c r="D6" s="182"/>
      <c r="E6" s="182"/>
      <c r="F6" s="168"/>
      <c r="G6" s="168"/>
      <c r="H6" s="171"/>
      <c r="I6" s="171"/>
      <c r="J6" s="163"/>
      <c r="K6" s="171"/>
      <c r="L6" s="163"/>
      <c r="M6" s="163"/>
      <c r="N6" s="164"/>
      <c r="O6" s="25">
        <f t="shared" si="0"/>
        <v>0</v>
      </c>
      <c r="P6" s="26">
        <f t="shared" si="1"/>
        <v>0</v>
      </c>
      <c r="Q6" s="148">
        <f>SUM(F6:N6)</f>
        <v>0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0</v>
      </c>
      <c r="X6" s="19"/>
      <c r="Y6" s="33"/>
      <c r="Z6" s="33"/>
      <c r="AA6" s="33"/>
      <c r="AB6" s="33"/>
    </row>
    <row r="7" spans="1:28" ht="29.1" customHeight="1" thickBot="1" x14ac:dyDescent="0.45">
      <c r="A7" s="153"/>
      <c r="B7" s="153" t="s">
        <v>147</v>
      </c>
      <c r="C7" s="180"/>
      <c r="D7" s="180"/>
      <c r="E7" s="180"/>
      <c r="F7" s="168"/>
      <c r="G7" s="168"/>
      <c r="H7" s="171"/>
      <c r="I7" s="171"/>
      <c r="J7" s="163"/>
      <c r="K7" s="163"/>
      <c r="L7" s="163"/>
      <c r="M7" s="163"/>
      <c r="N7" s="164"/>
      <c r="O7" s="25">
        <f t="shared" si="0"/>
        <v>0</v>
      </c>
      <c r="P7" s="26">
        <f t="shared" si="1"/>
        <v>0</v>
      </c>
      <c r="Q7" s="148">
        <f>SUM(F7:N7)</f>
        <v>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3"/>
      <c r="B8" s="153" t="s">
        <v>147</v>
      </c>
      <c r="C8" s="180"/>
      <c r="D8" s="180"/>
      <c r="E8" s="180"/>
      <c r="F8" s="155"/>
      <c r="G8" s="168"/>
      <c r="H8" s="23"/>
      <c r="I8" s="23"/>
      <c r="J8" s="23"/>
      <c r="K8" s="23"/>
      <c r="L8" s="23"/>
      <c r="M8" s="23"/>
      <c r="N8" s="24"/>
      <c r="O8" s="25">
        <f t="shared" si="0"/>
        <v>0</v>
      </c>
      <c r="P8" s="26">
        <f t="shared" si="1"/>
        <v>0</v>
      </c>
      <c r="Q8" s="148">
        <v>0</v>
      </c>
      <c r="R8" s="27"/>
      <c r="S8" s="28">
        <v>10</v>
      </c>
      <c r="T8" s="29" t="s">
        <v>16</v>
      </c>
      <c r="U8" s="30">
        <f t="shared" si="2"/>
        <v>0</v>
      </c>
      <c r="V8" s="31"/>
      <c r="W8" s="32">
        <f t="shared" si="3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53"/>
      <c r="B9" s="153" t="s">
        <v>147</v>
      </c>
      <c r="C9" s="182"/>
      <c r="D9" s="182"/>
      <c r="E9" s="182"/>
      <c r="F9" s="155"/>
      <c r="G9" s="168"/>
      <c r="H9" s="23"/>
      <c r="I9" s="23"/>
      <c r="J9" s="23"/>
      <c r="K9" s="23"/>
      <c r="L9" s="23"/>
      <c r="M9" s="23"/>
      <c r="N9" s="24"/>
      <c r="O9" s="25">
        <f t="shared" si="0"/>
        <v>0</v>
      </c>
      <c r="P9" s="26">
        <f t="shared" si="1"/>
        <v>0</v>
      </c>
      <c r="Q9" s="148">
        <v>0</v>
      </c>
      <c r="R9" s="27"/>
      <c r="S9" s="28">
        <v>1589</v>
      </c>
      <c r="T9" s="29" t="s">
        <v>18</v>
      </c>
      <c r="U9" s="30">
        <f t="shared" si="2"/>
        <v>0</v>
      </c>
      <c r="V9" s="31"/>
      <c r="W9" s="32">
        <f t="shared" si="3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53"/>
      <c r="B10" s="153" t="s">
        <v>147</v>
      </c>
      <c r="C10" s="180"/>
      <c r="D10" s="180"/>
      <c r="E10" s="180"/>
      <c r="F10" s="155"/>
      <c r="G10" s="168"/>
      <c r="H10" s="23"/>
      <c r="I10" s="23"/>
      <c r="J10" s="23"/>
      <c r="K10" s="23"/>
      <c r="L10" s="23"/>
      <c r="M10" s="23"/>
      <c r="N10" s="24"/>
      <c r="O10" s="25">
        <f t="shared" si="0"/>
        <v>0</v>
      </c>
      <c r="P10" s="26">
        <f t="shared" si="1"/>
        <v>0</v>
      </c>
      <c r="Q10" s="148">
        <v>0</v>
      </c>
      <c r="R10" s="27"/>
      <c r="S10" s="28">
        <v>2074</v>
      </c>
      <c r="T10" s="29" t="s">
        <v>162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9"/>
      <c r="B11" s="219"/>
      <c r="C11" s="233"/>
      <c r="D11" s="233"/>
      <c r="E11" s="233"/>
      <c r="F11" s="222"/>
      <c r="G11" s="232"/>
      <c r="H11" s="222"/>
      <c r="I11" s="222"/>
      <c r="J11" s="222"/>
      <c r="K11" s="222"/>
      <c r="L11" s="222"/>
      <c r="M11" s="222"/>
      <c r="N11" s="223"/>
      <c r="O11" s="25"/>
      <c r="P11" s="26"/>
      <c r="Q11" s="148"/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219"/>
      <c r="B12" s="219"/>
      <c r="C12" s="233"/>
      <c r="D12" s="233"/>
      <c r="E12" s="233"/>
      <c r="F12" s="222"/>
      <c r="G12" s="232"/>
      <c r="H12" s="222"/>
      <c r="I12" s="222"/>
      <c r="J12" s="222"/>
      <c r="K12" s="222"/>
      <c r="L12" s="222"/>
      <c r="M12" s="222"/>
      <c r="N12" s="223"/>
      <c r="O12" s="25"/>
      <c r="P12" s="26"/>
      <c r="Q12" s="148"/>
      <c r="R12" s="27"/>
      <c r="S12" s="28">
        <v>2140</v>
      </c>
      <c r="T12" s="29" t="s">
        <v>146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19"/>
      <c r="B13" s="219"/>
      <c r="C13" s="233"/>
      <c r="D13" s="233"/>
      <c r="E13" s="233"/>
      <c r="F13" s="222"/>
      <c r="G13" s="232"/>
      <c r="H13" s="222"/>
      <c r="I13" s="222"/>
      <c r="J13" s="222"/>
      <c r="K13" s="222"/>
      <c r="L13" s="222"/>
      <c r="M13" s="222"/>
      <c r="N13" s="223"/>
      <c r="O13" s="25"/>
      <c r="P13" s="26"/>
      <c r="Q13" s="148"/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19"/>
      <c r="B14" s="219"/>
      <c r="C14" s="233"/>
      <c r="D14" s="233"/>
      <c r="E14" s="233"/>
      <c r="F14" s="222"/>
      <c r="G14" s="232"/>
      <c r="H14" s="222"/>
      <c r="I14" s="222"/>
      <c r="J14" s="222"/>
      <c r="K14" s="222"/>
      <c r="L14" s="222"/>
      <c r="M14" s="222"/>
      <c r="N14" s="223"/>
      <c r="O14" s="25"/>
      <c r="P14" s="26"/>
      <c r="Q14" s="148"/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19"/>
      <c r="B15" s="219"/>
      <c r="C15" s="233"/>
      <c r="D15" s="233"/>
      <c r="E15" s="233"/>
      <c r="F15" s="222"/>
      <c r="G15" s="232"/>
      <c r="H15" s="222"/>
      <c r="I15" s="222"/>
      <c r="J15" s="222"/>
      <c r="K15" s="222"/>
      <c r="L15" s="222"/>
      <c r="M15" s="222"/>
      <c r="N15" s="223"/>
      <c r="O15" s="25"/>
      <c r="P15" s="26"/>
      <c r="Q15" s="148"/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19"/>
      <c r="B16" s="219"/>
      <c r="C16" s="233"/>
      <c r="D16" s="233"/>
      <c r="E16" s="233"/>
      <c r="F16" s="222"/>
      <c r="G16" s="232"/>
      <c r="H16" s="222"/>
      <c r="I16" s="222"/>
      <c r="J16" s="222"/>
      <c r="K16" s="222"/>
      <c r="L16" s="222"/>
      <c r="M16" s="222"/>
      <c r="N16" s="223"/>
      <c r="O16" s="25"/>
      <c r="P16" s="26"/>
      <c r="Q16" s="148"/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9"/>
      <c r="B17" s="219"/>
      <c r="C17" s="233"/>
      <c r="D17" s="233"/>
      <c r="E17" s="233"/>
      <c r="F17" s="222"/>
      <c r="G17" s="232"/>
      <c r="H17" s="222"/>
      <c r="I17" s="222"/>
      <c r="J17" s="222"/>
      <c r="K17" s="222"/>
      <c r="L17" s="222"/>
      <c r="M17" s="222"/>
      <c r="N17" s="223"/>
      <c r="O17" s="25"/>
      <c r="P17" s="26"/>
      <c r="Q17" s="148"/>
      <c r="R17" s="27"/>
      <c r="S17" s="28">
        <v>2521</v>
      </c>
      <c r="T17" s="29" t="s">
        <v>173</v>
      </c>
      <c r="U17" s="30">
        <f t="shared" si="2"/>
        <v>0</v>
      </c>
      <c r="V17" s="31"/>
      <c r="W17" s="32">
        <f t="shared" si="3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219"/>
      <c r="B18" s="219"/>
      <c r="C18" s="233"/>
      <c r="D18" s="233"/>
      <c r="E18" s="233"/>
      <c r="F18" s="222"/>
      <c r="G18" s="232"/>
      <c r="H18" s="222"/>
      <c r="I18" s="222"/>
      <c r="J18" s="222"/>
      <c r="K18" s="222"/>
      <c r="L18" s="222"/>
      <c r="M18" s="222"/>
      <c r="N18" s="223"/>
      <c r="O18" s="25"/>
      <c r="P18" s="26"/>
      <c r="Q18" s="148"/>
      <c r="R18" s="27"/>
      <c r="S18" s="28">
        <v>2144</v>
      </c>
      <c r="T18" s="146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219"/>
      <c r="B19" s="219"/>
      <c r="C19" s="233"/>
      <c r="D19" s="233"/>
      <c r="E19" s="233"/>
      <c r="F19" s="222"/>
      <c r="G19" s="232"/>
      <c r="H19" s="222"/>
      <c r="I19" s="222"/>
      <c r="J19" s="222"/>
      <c r="K19" s="222"/>
      <c r="L19" s="222"/>
      <c r="M19" s="222"/>
      <c r="N19" s="223"/>
      <c r="O19" s="25"/>
      <c r="P19" s="26"/>
      <c r="Q19" s="148"/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9"/>
      <c r="B20" s="219"/>
      <c r="C20" s="233"/>
      <c r="D20" s="233"/>
      <c r="E20" s="233"/>
      <c r="F20" s="222"/>
      <c r="G20" s="232"/>
      <c r="H20" s="222"/>
      <c r="I20" s="222"/>
      <c r="J20" s="222"/>
      <c r="K20" s="222"/>
      <c r="L20" s="222"/>
      <c r="M20" s="222"/>
      <c r="N20" s="223"/>
      <c r="O20" s="25"/>
      <c r="P20" s="26"/>
      <c r="Q20" s="148"/>
      <c r="R20" s="27"/>
      <c r="S20" s="28">
        <v>1298</v>
      </c>
      <c r="T20" s="29" t="s">
        <v>35</v>
      </c>
      <c r="U20" s="30">
        <f t="shared" si="2"/>
        <v>30</v>
      </c>
      <c r="V20" s="31"/>
      <c r="W20" s="32">
        <f t="shared" si="3"/>
        <v>30</v>
      </c>
      <c r="X20" s="19"/>
      <c r="Y20" s="6"/>
      <c r="Z20" s="6"/>
      <c r="AA20" s="6"/>
      <c r="AB20" s="6"/>
    </row>
    <row r="21" spans="1:28" ht="29.1" customHeight="1" thickBot="1" x14ac:dyDescent="0.4">
      <c r="A21" s="219"/>
      <c r="B21" s="219"/>
      <c r="C21" s="233"/>
      <c r="D21" s="233"/>
      <c r="E21" s="233"/>
      <c r="F21" s="222"/>
      <c r="G21" s="232"/>
      <c r="H21" s="222"/>
      <c r="I21" s="222"/>
      <c r="J21" s="222"/>
      <c r="K21" s="222"/>
      <c r="L21" s="222"/>
      <c r="M21" s="222"/>
      <c r="N21" s="223"/>
      <c r="O21" s="25"/>
      <c r="P21" s="26"/>
      <c r="Q21" s="148"/>
      <c r="R21" s="27"/>
      <c r="S21" s="28">
        <v>2271</v>
      </c>
      <c r="T21" s="29" t="s">
        <v>120</v>
      </c>
      <c r="U21" s="30">
        <f t="shared" si="2"/>
        <v>0</v>
      </c>
      <c r="V21" s="31"/>
      <c r="W21" s="32">
        <f t="shared" si="3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219"/>
      <c r="B22" s="219"/>
      <c r="C22" s="233"/>
      <c r="D22" s="233"/>
      <c r="E22" s="233"/>
      <c r="F22" s="222"/>
      <c r="G22" s="232"/>
      <c r="H22" s="222"/>
      <c r="I22" s="222"/>
      <c r="J22" s="222"/>
      <c r="K22" s="222"/>
      <c r="L22" s="222"/>
      <c r="M22" s="222"/>
      <c r="N22" s="223"/>
      <c r="O22" s="25"/>
      <c r="P22" s="26"/>
      <c r="Q22" s="148"/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219"/>
      <c r="B23" s="219"/>
      <c r="C23" s="233"/>
      <c r="D23" s="233"/>
      <c r="E23" s="233"/>
      <c r="F23" s="222"/>
      <c r="G23" s="232"/>
      <c r="H23" s="222"/>
      <c r="I23" s="222"/>
      <c r="J23" s="222"/>
      <c r="K23" s="222"/>
      <c r="L23" s="222"/>
      <c r="M23" s="222"/>
      <c r="N23" s="223"/>
      <c r="O23" s="25"/>
      <c r="P23" s="26"/>
      <c r="Q23" s="148"/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19"/>
      <c r="B24" s="219"/>
      <c r="C24" s="233"/>
      <c r="D24" s="233"/>
      <c r="E24" s="233"/>
      <c r="F24" s="222"/>
      <c r="G24" s="232"/>
      <c r="H24" s="222"/>
      <c r="I24" s="222"/>
      <c r="J24" s="222"/>
      <c r="K24" s="222"/>
      <c r="L24" s="222"/>
      <c r="M24" s="222"/>
      <c r="N24" s="223"/>
      <c r="O24" s="25"/>
      <c r="P24" s="26"/>
      <c r="Q24" s="148"/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19"/>
      <c r="B25" s="219"/>
      <c r="C25" s="233"/>
      <c r="D25" s="233"/>
      <c r="E25" s="233"/>
      <c r="F25" s="222"/>
      <c r="G25" s="232"/>
      <c r="H25" s="222"/>
      <c r="I25" s="222"/>
      <c r="J25" s="222"/>
      <c r="K25" s="222"/>
      <c r="L25" s="222"/>
      <c r="M25" s="222"/>
      <c r="N25" s="223"/>
      <c r="O25" s="25"/>
      <c r="P25" s="26"/>
      <c r="Q25" s="148"/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19"/>
      <c r="B26" s="219"/>
      <c r="C26" s="233"/>
      <c r="D26" s="233"/>
      <c r="E26" s="233"/>
      <c r="F26" s="222"/>
      <c r="G26" s="232"/>
      <c r="H26" s="222"/>
      <c r="I26" s="222"/>
      <c r="J26" s="222"/>
      <c r="K26" s="222"/>
      <c r="L26" s="222"/>
      <c r="M26" s="222"/>
      <c r="N26" s="223"/>
      <c r="O26" s="25"/>
      <c r="P26" s="26"/>
      <c r="Q26" s="148"/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19"/>
      <c r="B27" s="219"/>
      <c r="C27" s="233"/>
      <c r="D27" s="233"/>
      <c r="E27" s="233"/>
      <c r="F27" s="222"/>
      <c r="G27" s="232"/>
      <c r="H27" s="222"/>
      <c r="I27" s="222"/>
      <c r="J27" s="222"/>
      <c r="K27" s="222"/>
      <c r="L27" s="222"/>
      <c r="M27" s="222"/>
      <c r="N27" s="223"/>
      <c r="O27" s="25"/>
      <c r="P27" s="26"/>
      <c r="Q27" s="148"/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9"/>
      <c r="B28" s="219"/>
      <c r="C28" s="233"/>
      <c r="D28" s="233"/>
      <c r="E28" s="233"/>
      <c r="F28" s="222"/>
      <c r="G28" s="232"/>
      <c r="H28" s="222"/>
      <c r="I28" s="222"/>
      <c r="J28" s="222"/>
      <c r="K28" s="222"/>
      <c r="L28" s="222"/>
      <c r="M28" s="222"/>
      <c r="N28" s="223"/>
      <c r="O28" s="25"/>
      <c r="P28" s="26"/>
      <c r="Q28" s="148"/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9"/>
      <c r="B29" s="219"/>
      <c r="C29" s="233"/>
      <c r="D29" s="233"/>
      <c r="E29" s="233"/>
      <c r="F29" s="222"/>
      <c r="G29" s="232"/>
      <c r="H29" s="222"/>
      <c r="I29" s="222"/>
      <c r="J29" s="222"/>
      <c r="K29" s="222"/>
      <c r="L29" s="222"/>
      <c r="M29" s="222"/>
      <c r="N29" s="223"/>
      <c r="O29" s="25"/>
      <c r="P29" s="26"/>
      <c r="Q29" s="148"/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9"/>
      <c r="B30" s="219"/>
      <c r="C30" s="233"/>
      <c r="D30" s="233"/>
      <c r="E30" s="233"/>
      <c r="F30" s="222"/>
      <c r="G30" s="232"/>
      <c r="H30" s="222"/>
      <c r="I30" s="222"/>
      <c r="J30" s="222"/>
      <c r="K30" s="222"/>
      <c r="L30" s="222"/>
      <c r="M30" s="222"/>
      <c r="N30" s="223"/>
      <c r="O30" s="25"/>
      <c r="P30" s="26"/>
      <c r="Q30" s="148"/>
      <c r="R30" s="27"/>
      <c r="S30" s="28">
        <v>1773</v>
      </c>
      <c r="T30" s="29" t="s">
        <v>71</v>
      </c>
      <c r="U30" s="30">
        <f t="shared" si="2"/>
        <v>0</v>
      </c>
      <c r="V30" s="31"/>
      <c r="W30" s="32">
        <f t="shared" si="3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219"/>
      <c r="B31" s="219"/>
      <c r="C31" s="233"/>
      <c r="D31" s="233"/>
      <c r="E31" s="233"/>
      <c r="F31" s="222"/>
      <c r="G31" s="232"/>
      <c r="H31" s="222"/>
      <c r="I31" s="222"/>
      <c r="J31" s="222"/>
      <c r="K31" s="222"/>
      <c r="L31" s="222"/>
      <c r="M31" s="222"/>
      <c r="N31" s="223"/>
      <c r="O31" s="25"/>
      <c r="P31" s="26"/>
      <c r="Q31" s="148"/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9"/>
      <c r="B32" s="219"/>
      <c r="C32" s="233"/>
      <c r="D32" s="233"/>
      <c r="E32" s="233"/>
      <c r="F32" s="222"/>
      <c r="G32" s="232"/>
      <c r="H32" s="222"/>
      <c r="I32" s="222"/>
      <c r="J32" s="222"/>
      <c r="K32" s="222"/>
      <c r="L32" s="222"/>
      <c r="M32" s="222"/>
      <c r="N32" s="223"/>
      <c r="O32" s="25"/>
      <c r="P32" s="26"/>
      <c r="Q32" s="148"/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9"/>
      <c r="B33" s="219"/>
      <c r="C33" s="233"/>
      <c r="D33" s="233"/>
      <c r="E33" s="233"/>
      <c r="F33" s="222"/>
      <c r="G33" s="232"/>
      <c r="H33" s="222"/>
      <c r="I33" s="222"/>
      <c r="J33" s="222"/>
      <c r="K33" s="222"/>
      <c r="L33" s="222"/>
      <c r="M33" s="222"/>
      <c r="N33" s="223"/>
      <c r="O33" s="25"/>
      <c r="P33" s="26"/>
      <c r="Q33" s="148"/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9"/>
      <c r="B34" s="219"/>
      <c r="C34" s="233"/>
      <c r="D34" s="233"/>
      <c r="E34" s="233"/>
      <c r="F34" s="222"/>
      <c r="G34" s="232"/>
      <c r="H34" s="222"/>
      <c r="I34" s="222"/>
      <c r="J34" s="222"/>
      <c r="K34" s="222"/>
      <c r="L34" s="222"/>
      <c r="M34" s="222"/>
      <c r="N34" s="223"/>
      <c r="O34" s="25"/>
      <c r="P34" s="26"/>
      <c r="Q34" s="148"/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219"/>
      <c r="B35" s="219"/>
      <c r="C35" s="233"/>
      <c r="D35" s="233"/>
      <c r="E35" s="233"/>
      <c r="F35" s="222"/>
      <c r="G35" s="232"/>
      <c r="H35" s="222"/>
      <c r="I35" s="222"/>
      <c r="J35" s="222"/>
      <c r="K35" s="222"/>
      <c r="L35" s="222"/>
      <c r="M35" s="222"/>
      <c r="N35" s="223"/>
      <c r="O35" s="25"/>
      <c r="P35" s="26"/>
      <c r="Q35" s="148"/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9"/>
      <c r="B36" s="219"/>
      <c r="C36" s="233"/>
      <c r="D36" s="233"/>
      <c r="E36" s="233"/>
      <c r="F36" s="222"/>
      <c r="G36" s="232"/>
      <c r="H36" s="222"/>
      <c r="I36" s="222"/>
      <c r="J36" s="222"/>
      <c r="K36" s="222"/>
      <c r="L36" s="222"/>
      <c r="M36" s="222"/>
      <c r="N36" s="223"/>
      <c r="O36" s="25"/>
      <c r="P36" s="26"/>
      <c r="Q36" s="148"/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219"/>
      <c r="B37" s="219"/>
      <c r="C37" s="233"/>
      <c r="D37" s="233"/>
      <c r="E37" s="233"/>
      <c r="F37" s="222"/>
      <c r="G37" s="232"/>
      <c r="H37" s="222"/>
      <c r="I37" s="222"/>
      <c r="J37" s="222"/>
      <c r="K37" s="222"/>
      <c r="L37" s="222"/>
      <c r="M37" s="222"/>
      <c r="N37" s="223"/>
      <c r="O37" s="25"/>
      <c r="P37" s="26"/>
      <c r="Q37" s="148"/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9"/>
      <c r="B38" s="219"/>
      <c r="C38" s="233"/>
      <c r="D38" s="233"/>
      <c r="E38" s="233"/>
      <c r="F38" s="222"/>
      <c r="G38" s="232"/>
      <c r="H38" s="222"/>
      <c r="I38" s="222"/>
      <c r="J38" s="222"/>
      <c r="K38" s="222"/>
      <c r="L38" s="222"/>
      <c r="M38" s="222"/>
      <c r="N38" s="223"/>
      <c r="O38" s="25"/>
      <c r="P38" s="26"/>
      <c r="Q38" s="148"/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9"/>
      <c r="B39" s="219"/>
      <c r="C39" s="233"/>
      <c r="D39" s="233"/>
      <c r="E39" s="233"/>
      <c r="F39" s="222"/>
      <c r="G39" s="232"/>
      <c r="H39" s="222"/>
      <c r="I39" s="222"/>
      <c r="J39" s="222"/>
      <c r="K39" s="222"/>
      <c r="L39" s="222"/>
      <c r="M39" s="222"/>
      <c r="N39" s="223"/>
      <c r="O39" s="25"/>
      <c r="P39" s="26"/>
      <c r="Q39" s="148"/>
      <c r="R39" s="27"/>
      <c r="S39" s="28">
        <v>2015</v>
      </c>
      <c r="T39" s="29" t="s">
        <v>165</v>
      </c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9"/>
      <c r="B40" s="219"/>
      <c r="C40" s="233"/>
      <c r="D40" s="233"/>
      <c r="E40" s="233"/>
      <c r="F40" s="222"/>
      <c r="G40" s="232"/>
      <c r="H40" s="222"/>
      <c r="I40" s="222"/>
      <c r="J40" s="222"/>
      <c r="K40" s="222"/>
      <c r="L40" s="222"/>
      <c r="M40" s="222"/>
      <c r="N40" s="223"/>
      <c r="O40" s="25"/>
      <c r="P40" s="26"/>
      <c r="Q40" s="148"/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19"/>
      <c r="B41" s="219"/>
      <c r="C41" s="233"/>
      <c r="D41" s="233"/>
      <c r="E41" s="233"/>
      <c r="F41" s="222"/>
      <c r="G41" s="232"/>
      <c r="H41" s="222"/>
      <c r="I41" s="222"/>
      <c r="J41" s="222"/>
      <c r="K41" s="222"/>
      <c r="L41" s="222"/>
      <c r="M41" s="222"/>
      <c r="N41" s="223"/>
      <c r="O41" s="25"/>
      <c r="P41" s="26"/>
      <c r="Q41" s="148"/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9"/>
      <c r="B42" s="219"/>
      <c r="C42" s="233"/>
      <c r="D42" s="233"/>
      <c r="E42" s="233"/>
      <c r="F42" s="222"/>
      <c r="G42" s="232"/>
      <c r="H42" s="222"/>
      <c r="I42" s="222"/>
      <c r="J42" s="222"/>
      <c r="K42" s="222"/>
      <c r="L42" s="222"/>
      <c r="M42" s="222"/>
      <c r="N42" s="223"/>
      <c r="O42" s="25"/>
      <c r="P42" s="26"/>
      <c r="Q42" s="148"/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86"/>
      <c r="E43" s="6"/>
      <c r="F43" s="6"/>
      <c r="G43" s="6"/>
      <c r="H43" s="6"/>
      <c r="I43" s="6"/>
      <c r="J43" s="6"/>
      <c r="K43" s="6"/>
      <c r="L43" s="6"/>
      <c r="M43" s="6"/>
      <c r="N43" s="6"/>
      <c r="O43" s="69"/>
      <c r="P43" s="6"/>
      <c r="Q43" s="69"/>
      <c r="R43" s="87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8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87"/>
      <c r="S44" s="28">
        <v>2199</v>
      </c>
      <c r="T44" s="146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8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87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8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2"/>
        <v>0</v>
      </c>
      <c r="V46" s="31"/>
      <c r="W46" s="32">
        <f t="shared" si="3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8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8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8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8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2"/>
        <v>0</v>
      </c>
      <c r="V50" s="31"/>
      <c r="W50" s="32">
        <f t="shared" si="3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8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8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8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8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163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8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8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8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8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8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46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8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8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8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46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8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2612</v>
      </c>
      <c r="T63" s="29" t="s">
        <v>238</v>
      </c>
      <c r="U63" s="30">
        <f t="shared" si="2"/>
        <v>40</v>
      </c>
      <c r="V63" s="31"/>
      <c r="W63" s="32">
        <f t="shared" si="3"/>
        <v>40</v>
      </c>
      <c r="X63" s="6"/>
      <c r="Y63" s="6"/>
      <c r="Z63" s="6"/>
      <c r="AA63" s="6"/>
      <c r="AB63" s="6"/>
    </row>
    <row r="64" spans="1:28" ht="27.4" customHeight="1" thickBot="1" x14ac:dyDescent="0.4">
      <c r="A64" s="190"/>
      <c r="B64" s="6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194"/>
      <c r="B65" s="6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  <c r="P65" s="6"/>
      <c r="Q65" s="6"/>
      <c r="R65" s="6"/>
      <c r="S65" s="6"/>
      <c r="T65" s="6"/>
      <c r="U65" s="39">
        <f>SUM(U3:U64)</f>
        <v>70</v>
      </c>
      <c r="V65" s="6"/>
      <c r="W65" s="41">
        <f>SUM(W3:W64)</f>
        <v>70</v>
      </c>
      <c r="X65" s="6"/>
      <c r="Y65" s="6"/>
      <c r="Z65" s="6"/>
      <c r="AA65" s="6"/>
      <c r="AB65" s="6"/>
    </row>
    <row r="66" spans="1:28" ht="15.6" customHeight="1" x14ac:dyDescent="0.2">
      <c r="A66" s="194"/>
      <c r="B66" s="6"/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194"/>
      <c r="B67" s="6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194"/>
      <c r="B68" s="6"/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194"/>
      <c r="B69" s="6"/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194"/>
      <c r="B70" s="6"/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194"/>
      <c r="B71" s="6"/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194"/>
      <c r="B72" s="6"/>
      <c r="C72" s="5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194"/>
      <c r="B73" s="6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194"/>
      <c r="B74" s="6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194"/>
      <c r="B75" s="6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191"/>
      <c r="B76" s="6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8.600000000000001" customHeight="1" x14ac:dyDescent="0.2">
      <c r="S77" s="6"/>
      <c r="T77" s="6"/>
      <c r="U77" s="6"/>
      <c r="V77" s="6"/>
      <c r="W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0">
    <sortCondition descending="1" ref="O3:O10"/>
  </sortState>
  <mergeCells count="1">
    <mergeCell ref="B1:G1"/>
  </mergeCells>
  <conditionalFormatting sqref="A5:B42 B3:B4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U134"/>
  <sheetViews>
    <sheetView showGridLines="0" topLeftCell="B1" zoomScale="70" zoomScaleNormal="70" workbookViewId="0">
      <selection activeCell="O19" sqref="O19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4.28515625" style="1" customWidth="1"/>
    <col min="20" max="255" width="8.85546875" style="1" customWidth="1"/>
  </cols>
  <sheetData>
    <row r="1" spans="1:19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</row>
    <row r="3" spans="1:19" ht="20.100000000000001" customHeight="1" thickBot="1" x14ac:dyDescent="0.3">
      <c r="A3" s="88"/>
      <c r="B3" s="89" t="s">
        <v>3</v>
      </c>
      <c r="C3" s="89" t="s">
        <v>85</v>
      </c>
      <c r="D3" s="89" t="s">
        <v>86</v>
      </c>
      <c r="E3" s="90" t="s">
        <v>87</v>
      </c>
      <c r="F3" s="91" t="s">
        <v>88</v>
      </c>
      <c r="G3" s="91" t="s">
        <v>89</v>
      </c>
      <c r="H3" s="91" t="s">
        <v>90</v>
      </c>
      <c r="I3" s="91" t="s">
        <v>91</v>
      </c>
      <c r="J3" s="91" t="s">
        <v>92</v>
      </c>
      <c r="K3" s="91" t="s">
        <v>93</v>
      </c>
      <c r="L3" s="91" t="s">
        <v>94</v>
      </c>
      <c r="M3" s="91" t="s">
        <v>95</v>
      </c>
      <c r="N3" s="91" t="s">
        <v>96</v>
      </c>
      <c r="O3" s="91" t="s">
        <v>97</v>
      </c>
      <c r="P3" s="91" t="s">
        <v>98</v>
      </c>
      <c r="Q3" s="91" t="s">
        <v>99</v>
      </c>
      <c r="R3" s="92"/>
      <c r="S3" s="93" t="s">
        <v>101</v>
      </c>
    </row>
    <row r="4" spans="1:19" ht="20.100000000000001" customHeight="1" thickBot="1" x14ac:dyDescent="0.3">
      <c r="A4" s="94">
        <v>1213</v>
      </c>
      <c r="B4" s="95" t="s">
        <v>114</v>
      </c>
      <c r="C4" s="96">
        <f>('MC M'!U3)</f>
        <v>0</v>
      </c>
      <c r="D4" s="96">
        <f>('MC F'!U3)</f>
        <v>0</v>
      </c>
      <c r="E4" s="97">
        <f>('CU M'!U3)</f>
        <v>0</v>
      </c>
      <c r="F4" s="98">
        <f>('CU F'!U3)</f>
        <v>0</v>
      </c>
      <c r="G4" s="98">
        <f>('ES M'!U3)</f>
        <v>0</v>
      </c>
      <c r="H4" s="98">
        <f>('ES F'!U3)</f>
        <v>0</v>
      </c>
      <c r="I4" s="98">
        <f>('RA M'!U3)</f>
        <v>0</v>
      </c>
      <c r="J4" s="98">
        <f>('RA F'!U3)</f>
        <v>0</v>
      </c>
      <c r="K4" s="98">
        <f>('YA M'!U3)</f>
        <v>0</v>
      </c>
      <c r="L4" s="98">
        <f>('YA F'!U3)</f>
        <v>0</v>
      </c>
      <c r="M4" s="98">
        <f>('YB M'!U3)</f>
        <v>0</v>
      </c>
      <c r="N4" s="98">
        <f>('YB F'!U3)</f>
        <v>0</v>
      </c>
      <c r="O4" s="98">
        <f>('JU M'!U3)</f>
        <v>0</v>
      </c>
      <c r="P4" s="98">
        <f>('JU F'!U3)</f>
        <v>0</v>
      </c>
      <c r="Q4" s="99">
        <f t="shared" ref="Q4:Q35" si="0">SUM(C4:P4)</f>
        <v>0</v>
      </c>
      <c r="R4" s="100" t="s">
        <v>114</v>
      </c>
      <c r="S4" s="101">
        <f>SUM(C4:P4)</f>
        <v>0</v>
      </c>
    </row>
    <row r="5" spans="1:19" ht="20.100000000000001" customHeight="1" thickBot="1" x14ac:dyDescent="0.3">
      <c r="A5" s="94">
        <v>2310</v>
      </c>
      <c r="B5" s="95" t="s">
        <v>141</v>
      </c>
      <c r="C5" s="96">
        <f>('MC M'!U4)</f>
        <v>0</v>
      </c>
      <c r="D5" s="96">
        <f>('MC F'!U4)</f>
        <v>0</v>
      </c>
      <c r="E5" s="97">
        <f>('CU M'!U4)</f>
        <v>0</v>
      </c>
      <c r="F5" s="98">
        <f>('CU F'!U4)</f>
        <v>0</v>
      </c>
      <c r="G5" s="98">
        <f>('ES M'!U4)</f>
        <v>0</v>
      </c>
      <c r="H5" s="98">
        <f>('ES F'!U4)</f>
        <v>0</v>
      </c>
      <c r="I5" s="98">
        <f>('RA M'!U4)</f>
        <v>0</v>
      </c>
      <c r="J5" s="98">
        <f>('RA F'!U4)</f>
        <v>0</v>
      </c>
      <c r="K5" s="98">
        <f>('YA M'!U4)</f>
        <v>0</v>
      </c>
      <c r="L5" s="98">
        <f>('YA F'!U4)</f>
        <v>0</v>
      </c>
      <c r="M5" s="98">
        <f>('YB M'!U4)</f>
        <v>0</v>
      </c>
      <c r="N5" s="98">
        <f>('YB F'!U4)</f>
        <v>0</v>
      </c>
      <c r="O5" s="98">
        <f>('JU M'!U4)</f>
        <v>0</v>
      </c>
      <c r="P5" s="98">
        <f>('JU F'!U4)</f>
        <v>0</v>
      </c>
      <c r="Q5" s="99">
        <f t="shared" si="0"/>
        <v>0</v>
      </c>
      <c r="R5" s="100" t="s">
        <v>141</v>
      </c>
      <c r="S5" s="101">
        <f>SUM(C5:P5)</f>
        <v>0</v>
      </c>
    </row>
    <row r="6" spans="1:19" ht="20.100000000000001" customHeight="1" thickBot="1" x14ac:dyDescent="0.3">
      <c r="A6" s="94">
        <v>2232</v>
      </c>
      <c r="B6" s="95" t="s">
        <v>119</v>
      </c>
      <c r="C6" s="96">
        <f>('MC M'!U5)</f>
        <v>0</v>
      </c>
      <c r="D6" s="96">
        <f>('MC F'!U5)</f>
        <v>0</v>
      </c>
      <c r="E6" s="97">
        <f>('CU M'!U5)</f>
        <v>0</v>
      </c>
      <c r="F6" s="98">
        <f>('CU F'!U5)</f>
        <v>0</v>
      </c>
      <c r="G6" s="98">
        <f>('ES M'!U5)</f>
        <v>0</v>
      </c>
      <c r="H6" s="98">
        <f>('ES F'!U5)</f>
        <v>0</v>
      </c>
      <c r="I6" s="98">
        <f>('RA M'!U5)</f>
        <v>0</v>
      </c>
      <c r="J6" s="98">
        <f>('RA F'!U5)</f>
        <v>0</v>
      </c>
      <c r="K6" s="98">
        <f>('YA M'!U5)</f>
        <v>0</v>
      </c>
      <c r="L6" s="98">
        <f>('YA F'!U5)</f>
        <v>0</v>
      </c>
      <c r="M6" s="98">
        <f>('YB M'!U5)</f>
        <v>0</v>
      </c>
      <c r="N6" s="98">
        <f>('YB F'!U5)</f>
        <v>0</v>
      </c>
      <c r="O6" s="98">
        <f>('JU M'!U5)</f>
        <v>0</v>
      </c>
      <c r="P6" s="98">
        <f>('JU F'!U5)</f>
        <v>0</v>
      </c>
      <c r="Q6" s="99">
        <f t="shared" si="0"/>
        <v>0</v>
      </c>
      <c r="R6" s="100" t="s">
        <v>119</v>
      </c>
      <c r="S6" s="101">
        <f>SUM(C6:P6)</f>
        <v>0</v>
      </c>
    </row>
    <row r="7" spans="1:19" ht="20.100000000000001" customHeight="1" thickBot="1" x14ac:dyDescent="0.3">
      <c r="A7" s="94">
        <v>1180</v>
      </c>
      <c r="B7" s="95" t="s">
        <v>177</v>
      </c>
      <c r="C7" s="96">
        <f>('MC M'!U6)</f>
        <v>0</v>
      </c>
      <c r="D7" s="96">
        <f>('MC F'!U6)</f>
        <v>0</v>
      </c>
      <c r="E7" s="97">
        <f>('CU M'!U6)</f>
        <v>0</v>
      </c>
      <c r="F7" s="98">
        <f>('CU F'!U6)</f>
        <v>0</v>
      </c>
      <c r="G7" s="98">
        <f>('ES M'!U6)</f>
        <v>0</v>
      </c>
      <c r="H7" s="98">
        <f>('ES F'!U6)</f>
        <v>0</v>
      </c>
      <c r="I7" s="98">
        <f>('RA M'!U6)</f>
        <v>0</v>
      </c>
      <c r="J7" s="98">
        <f>('RA F'!U6)</f>
        <v>0</v>
      </c>
      <c r="K7" s="98">
        <f>('YA M'!U6)</f>
        <v>0</v>
      </c>
      <c r="L7" s="98">
        <f>('YA F'!U6)</f>
        <v>0</v>
      </c>
      <c r="M7" s="98">
        <f>('YB M'!U6)</f>
        <v>112</v>
      </c>
      <c r="N7" s="98">
        <f>('YB F'!U6)</f>
        <v>0</v>
      </c>
      <c r="O7" s="98">
        <f>('JU M'!U6)</f>
        <v>0</v>
      </c>
      <c r="P7" s="98">
        <f>('JU F'!U6)</f>
        <v>0</v>
      </c>
      <c r="Q7" s="99">
        <f t="shared" si="0"/>
        <v>112</v>
      </c>
      <c r="R7" s="100" t="s">
        <v>177</v>
      </c>
      <c r="S7" s="101">
        <f>SUM(C7:P7)</f>
        <v>112</v>
      </c>
    </row>
    <row r="8" spans="1:19" ht="20.100000000000001" customHeight="1" thickBot="1" x14ac:dyDescent="0.3">
      <c r="A8" s="94">
        <v>1115</v>
      </c>
      <c r="B8" s="95" t="s">
        <v>15</v>
      </c>
      <c r="C8" s="96">
        <f>('MC M'!U7)</f>
        <v>0</v>
      </c>
      <c r="D8" s="96">
        <f>('MC F'!U7)</f>
        <v>0</v>
      </c>
      <c r="E8" s="97">
        <f>('CU M'!U7)</f>
        <v>0</v>
      </c>
      <c r="F8" s="98">
        <f>('CU F'!U7)</f>
        <v>0</v>
      </c>
      <c r="G8" s="98">
        <f>('ES M'!U7)</f>
        <v>0</v>
      </c>
      <c r="H8" s="98">
        <f>('ES F'!U7)</f>
        <v>0</v>
      </c>
      <c r="I8" s="98">
        <f>('RA M'!U7)</f>
        <v>0</v>
      </c>
      <c r="J8" s="98">
        <f>('RA F'!U7)</f>
        <v>0</v>
      </c>
      <c r="K8" s="98">
        <f>('YA M'!U7)</f>
        <v>0</v>
      </c>
      <c r="L8" s="98">
        <f>('YA F'!U7)</f>
        <v>0</v>
      </c>
      <c r="M8" s="98">
        <f>('YB M'!U7)</f>
        <v>0</v>
      </c>
      <c r="N8" s="98">
        <f>('YB F'!U7)</f>
        <v>0</v>
      </c>
      <c r="O8" s="98">
        <f>('JU M'!U7)</f>
        <v>0</v>
      </c>
      <c r="P8" s="98">
        <f>('JU F'!U7)</f>
        <v>0</v>
      </c>
      <c r="Q8" s="99">
        <f t="shared" si="0"/>
        <v>0</v>
      </c>
      <c r="R8" s="100" t="s">
        <v>15</v>
      </c>
      <c r="S8" s="101">
        <f>SUM(C8:P8)</f>
        <v>0</v>
      </c>
    </row>
    <row r="9" spans="1:19" ht="20.100000000000001" customHeight="1" thickBot="1" x14ac:dyDescent="0.3">
      <c r="A9" s="94">
        <v>10</v>
      </c>
      <c r="B9" s="95" t="s">
        <v>16</v>
      </c>
      <c r="C9" s="96">
        <f>('MC M'!U8)</f>
        <v>0</v>
      </c>
      <c r="D9" s="96">
        <f>('MC F'!U8)</f>
        <v>0</v>
      </c>
      <c r="E9" s="97">
        <f>('CU M'!U8)</f>
        <v>0</v>
      </c>
      <c r="F9" s="98">
        <f>('CU F'!U8)</f>
        <v>0</v>
      </c>
      <c r="G9" s="98">
        <f>('ES M'!U8)</f>
        <v>0</v>
      </c>
      <c r="H9" s="98">
        <f>('ES F'!U8)</f>
        <v>0</v>
      </c>
      <c r="I9" s="98">
        <f>('RA M'!U8)</f>
        <v>0</v>
      </c>
      <c r="J9" s="98">
        <f>('RA F'!U8)</f>
        <v>0</v>
      </c>
      <c r="K9" s="98">
        <f>('YA M'!U8)</f>
        <v>0</v>
      </c>
      <c r="L9" s="98">
        <f>('YA F'!U8)</f>
        <v>0</v>
      </c>
      <c r="M9" s="98">
        <f>('YB M'!U8)</f>
        <v>99</v>
      </c>
      <c r="N9" s="98">
        <f>('YB F'!U8)</f>
        <v>40</v>
      </c>
      <c r="O9" s="98">
        <f>('JU M'!U8)</f>
        <v>0</v>
      </c>
      <c r="P9" s="98">
        <f>('JU F'!U8)</f>
        <v>0</v>
      </c>
      <c r="Q9" s="99">
        <f>SUM(C9:P9)</f>
        <v>139</v>
      </c>
      <c r="R9" s="100" t="s">
        <v>16</v>
      </c>
      <c r="S9" s="101">
        <f>SUM(C9:P9)</f>
        <v>139</v>
      </c>
    </row>
    <row r="10" spans="1:19" ht="20.100000000000001" customHeight="1" thickBot="1" x14ac:dyDescent="0.3">
      <c r="A10" s="94">
        <v>1589</v>
      </c>
      <c r="B10" s="95" t="s">
        <v>144</v>
      </c>
      <c r="C10" s="96">
        <f>('MC M'!U9)</f>
        <v>0</v>
      </c>
      <c r="D10" s="96">
        <f>('MC F'!U9)</f>
        <v>0</v>
      </c>
      <c r="E10" s="97">
        <f>('CU M'!U9)</f>
        <v>0</v>
      </c>
      <c r="F10" s="98">
        <f>('CU F'!U9)</f>
        <v>0</v>
      </c>
      <c r="G10" s="98">
        <f>('ES M'!U9)</f>
        <v>0</v>
      </c>
      <c r="H10" s="98">
        <f>('ES F'!U9)</f>
        <v>0</v>
      </c>
      <c r="I10" s="98">
        <f>('RA M'!U9)</f>
        <v>0</v>
      </c>
      <c r="J10" s="98">
        <f>('RA F'!U9)</f>
        <v>0</v>
      </c>
      <c r="K10" s="98">
        <f>('YA M'!U9)</f>
        <v>0</v>
      </c>
      <c r="L10" s="98">
        <f>('YA F'!U9)</f>
        <v>0</v>
      </c>
      <c r="M10" s="98">
        <f>('YB M'!U9)</f>
        <v>30</v>
      </c>
      <c r="N10" s="98">
        <f>('YB F'!U9)</f>
        <v>0</v>
      </c>
      <c r="O10" s="98">
        <f>('JU M'!U9)</f>
        <v>110</v>
      </c>
      <c r="P10" s="98">
        <f>('JU F'!U9)</f>
        <v>0</v>
      </c>
      <c r="Q10" s="99">
        <f t="shared" si="0"/>
        <v>140</v>
      </c>
      <c r="R10" s="100" t="s">
        <v>144</v>
      </c>
      <c r="S10" s="101">
        <f>SUM(C10:P10)</f>
        <v>140</v>
      </c>
    </row>
    <row r="11" spans="1:19" ht="20.100000000000001" customHeight="1" thickBot="1" x14ac:dyDescent="0.3">
      <c r="A11" s="94">
        <v>2074</v>
      </c>
      <c r="B11" s="95" t="s">
        <v>162</v>
      </c>
      <c r="C11" s="96">
        <f>('MC M'!U10)</f>
        <v>0</v>
      </c>
      <c r="D11" s="96">
        <f>('MC F'!U10)</f>
        <v>0</v>
      </c>
      <c r="E11" s="97">
        <f>('CU M'!U10)</f>
        <v>0</v>
      </c>
      <c r="F11" s="98">
        <f>('CU F'!U10)</f>
        <v>0</v>
      </c>
      <c r="G11" s="98">
        <f>('ES M'!U10)</f>
        <v>0</v>
      </c>
      <c r="H11" s="98">
        <f>('ES F'!U10)</f>
        <v>0</v>
      </c>
      <c r="I11" s="98">
        <f>('RA M'!U10)</f>
        <v>0</v>
      </c>
      <c r="J11" s="98">
        <f>('RA F'!U10)</f>
        <v>0</v>
      </c>
      <c r="K11" s="98">
        <f>('YA M'!U10)</f>
        <v>0</v>
      </c>
      <c r="L11" s="98">
        <f>('YA F'!U10)</f>
        <v>0</v>
      </c>
      <c r="M11" s="98">
        <f>('YB M'!U10)</f>
        <v>0</v>
      </c>
      <c r="N11" s="98">
        <f>('YB F'!U10)</f>
        <v>0</v>
      </c>
      <c r="O11" s="98">
        <f>('JU M'!U10)</f>
        <v>0</v>
      </c>
      <c r="P11" s="98">
        <f>('JU F'!U10)</f>
        <v>0</v>
      </c>
      <c r="Q11" s="99">
        <f t="shared" si="0"/>
        <v>0</v>
      </c>
      <c r="R11" s="152" t="s">
        <v>170</v>
      </c>
      <c r="S11" s="101">
        <f>SUM(C11:P11)</f>
        <v>0</v>
      </c>
    </row>
    <row r="12" spans="1:19" ht="20.100000000000001" customHeight="1" thickBot="1" x14ac:dyDescent="0.3">
      <c r="A12" s="94">
        <v>2328</v>
      </c>
      <c r="B12" s="95" t="s">
        <v>218</v>
      </c>
      <c r="C12" s="96">
        <f>('MC M'!U11)</f>
        <v>0</v>
      </c>
      <c r="D12" s="96">
        <f>('MC F'!U11)</f>
        <v>0</v>
      </c>
      <c r="E12" s="97">
        <f>('CU M'!U11)</f>
        <v>0</v>
      </c>
      <c r="F12" s="98">
        <f>('CU F'!U11)</f>
        <v>0</v>
      </c>
      <c r="G12" s="98">
        <f>('ES M'!U11)</f>
        <v>0</v>
      </c>
      <c r="H12" s="98">
        <f>('ES F'!U11)</f>
        <v>0</v>
      </c>
      <c r="I12" s="98">
        <f>('RA M'!U11)</f>
        <v>0</v>
      </c>
      <c r="J12" s="98">
        <f>('RA F'!U11)</f>
        <v>0</v>
      </c>
      <c r="K12" s="98">
        <f>('YA M'!U11)</f>
        <v>0</v>
      </c>
      <c r="L12" s="98">
        <f>('YA F'!U11)</f>
        <v>0</v>
      </c>
      <c r="M12" s="98">
        <f>('YB M'!U11)</f>
        <v>0</v>
      </c>
      <c r="N12" s="98">
        <f>('YB F'!U11)</f>
        <v>0</v>
      </c>
      <c r="O12" s="98">
        <f>('JU M'!U11)</f>
        <v>0</v>
      </c>
      <c r="P12" s="98">
        <f>('JU F'!U11)</f>
        <v>0</v>
      </c>
      <c r="Q12" s="99">
        <f t="shared" si="0"/>
        <v>0</v>
      </c>
      <c r="R12" s="100" t="s">
        <v>218</v>
      </c>
      <c r="S12" s="101">
        <f>SUM(C12:P12)</f>
        <v>0</v>
      </c>
    </row>
    <row r="13" spans="1:19" ht="20.100000000000001" customHeight="1" thickBot="1" x14ac:dyDescent="0.3">
      <c r="A13" s="94">
        <v>2140</v>
      </c>
      <c r="B13" s="95" t="s">
        <v>146</v>
      </c>
      <c r="C13" s="96">
        <f>('MC M'!U12)</f>
        <v>0</v>
      </c>
      <c r="D13" s="96">
        <f>('MC F'!U12)</f>
        <v>0</v>
      </c>
      <c r="E13" s="97">
        <f>('CU M'!U12)</f>
        <v>0</v>
      </c>
      <c r="F13" s="98">
        <f>('CU F'!U12)</f>
        <v>0</v>
      </c>
      <c r="G13" s="98">
        <f>('ES M'!U12)</f>
        <v>0</v>
      </c>
      <c r="H13" s="98">
        <f>('ES F'!U12)</f>
        <v>0</v>
      </c>
      <c r="I13" s="98">
        <f>('RA M'!U12)</f>
        <v>0</v>
      </c>
      <c r="J13" s="98">
        <f>('RA F'!U12)</f>
        <v>0</v>
      </c>
      <c r="K13" s="98">
        <f>('YA M'!U12)</f>
        <v>0</v>
      </c>
      <c r="L13" s="98">
        <f>('YA F'!U12)</f>
        <v>0</v>
      </c>
      <c r="M13" s="98">
        <f>('YB M'!U12)</f>
        <v>0</v>
      </c>
      <c r="N13" s="98">
        <f>('YB F'!U12)</f>
        <v>0</v>
      </c>
      <c r="O13" s="98">
        <f>('JU M'!U12)</f>
        <v>0</v>
      </c>
      <c r="P13" s="98">
        <f>('JU F'!U12)</f>
        <v>0</v>
      </c>
      <c r="Q13" s="99">
        <f t="shared" si="0"/>
        <v>0</v>
      </c>
      <c r="R13" s="100" t="s">
        <v>146</v>
      </c>
      <c r="S13" s="101">
        <f>SUM(C13:P13)</f>
        <v>0</v>
      </c>
    </row>
    <row r="14" spans="1:19" ht="20.100000000000001" customHeight="1" thickBot="1" x14ac:dyDescent="0.3">
      <c r="A14" s="94">
        <v>2319</v>
      </c>
      <c r="B14" s="95" t="s">
        <v>169</v>
      </c>
      <c r="C14" s="96">
        <f>('MC M'!U13)</f>
        <v>0</v>
      </c>
      <c r="D14" s="96">
        <f>('MC F'!U13)</f>
        <v>0</v>
      </c>
      <c r="E14" s="97">
        <f>('CU M'!U13)</f>
        <v>0</v>
      </c>
      <c r="F14" s="98">
        <f>('CU F'!U13)</f>
        <v>0</v>
      </c>
      <c r="G14" s="98">
        <f>('ES M'!U13)</f>
        <v>0</v>
      </c>
      <c r="H14" s="98">
        <f>('ES F'!U13)</f>
        <v>0</v>
      </c>
      <c r="I14" s="98">
        <f>('RA M'!U13)</f>
        <v>0</v>
      </c>
      <c r="J14" s="98">
        <f>('RA F'!U13)</f>
        <v>0</v>
      </c>
      <c r="K14" s="98">
        <f>('YA M'!U13)</f>
        <v>0</v>
      </c>
      <c r="L14" s="98">
        <f>('YA F'!U13)</f>
        <v>0</v>
      </c>
      <c r="M14" s="98">
        <f>('YB M'!U13)</f>
        <v>0</v>
      </c>
      <c r="N14" s="98">
        <f>('YB F'!U13)</f>
        <v>0</v>
      </c>
      <c r="O14" s="98">
        <f>('JU M'!U13)</f>
        <v>0</v>
      </c>
      <c r="P14" s="98">
        <v>0</v>
      </c>
      <c r="Q14" s="99">
        <f>SUM(C14:P14)</f>
        <v>0</v>
      </c>
      <c r="R14" s="100" t="s">
        <v>169</v>
      </c>
      <c r="S14" s="101">
        <f>SUM(C14:P14)</f>
        <v>0</v>
      </c>
    </row>
    <row r="15" spans="1:19" ht="20.100000000000001" customHeight="1" thickBot="1" x14ac:dyDescent="0.3">
      <c r="A15" s="94">
        <v>1843</v>
      </c>
      <c r="B15" s="95" t="s">
        <v>27</v>
      </c>
      <c r="C15" s="96">
        <f>('MC M'!U14)</f>
        <v>0</v>
      </c>
      <c r="D15" s="96">
        <f>('MC F'!U14)</f>
        <v>0</v>
      </c>
      <c r="E15" s="97">
        <f>('CU M'!U14)</f>
        <v>0</v>
      </c>
      <c r="F15" s="98">
        <f>('CU F'!U14)</f>
        <v>0</v>
      </c>
      <c r="G15" s="98">
        <f>('ES M'!U14)</f>
        <v>0</v>
      </c>
      <c r="H15" s="98">
        <f>('ES F'!U14)</f>
        <v>0</v>
      </c>
      <c r="I15" s="98">
        <f>('RA M'!U14)</f>
        <v>0</v>
      </c>
      <c r="J15" s="98">
        <f>('RA F'!U14)</f>
        <v>0</v>
      </c>
      <c r="K15" s="98">
        <f>('YA M'!U14)</f>
        <v>0</v>
      </c>
      <c r="L15" s="98">
        <f>('YA F'!U14)</f>
        <v>0</v>
      </c>
      <c r="M15" s="98">
        <f>('YB M'!U14)</f>
        <v>0</v>
      </c>
      <c r="N15" s="98">
        <f>('YB F'!U14)</f>
        <v>0</v>
      </c>
      <c r="O15" s="98">
        <f>('JU M'!U14)</f>
        <v>0</v>
      </c>
      <c r="P15" s="98">
        <f>('JU F'!U14)</f>
        <v>0</v>
      </c>
      <c r="Q15" s="99">
        <f t="shared" si="0"/>
        <v>0</v>
      </c>
      <c r="R15" s="100" t="s">
        <v>27</v>
      </c>
      <c r="S15" s="101">
        <f>SUM(C15:P15)</f>
        <v>0</v>
      </c>
    </row>
    <row r="16" spans="1:19" ht="20.100000000000001" customHeight="1" thickBot="1" x14ac:dyDescent="0.3">
      <c r="A16" s="94">
        <v>1317</v>
      </c>
      <c r="B16" s="95" t="s">
        <v>28</v>
      </c>
      <c r="C16" s="96">
        <f>('MC M'!U15)</f>
        <v>0</v>
      </c>
      <c r="D16" s="96">
        <f>('MC F'!U15)</f>
        <v>0</v>
      </c>
      <c r="E16" s="97">
        <f>('CU M'!U15)</f>
        <v>0</v>
      </c>
      <c r="F16" s="98">
        <f>('CU F'!U15)</f>
        <v>0</v>
      </c>
      <c r="G16" s="98">
        <f>('ES M'!U15)</f>
        <v>0</v>
      </c>
      <c r="H16" s="98">
        <f>('ES F'!U15)</f>
        <v>0</v>
      </c>
      <c r="I16" s="98">
        <f>('RA M'!U15)</f>
        <v>0</v>
      </c>
      <c r="J16" s="98">
        <f>('RA F'!U15)</f>
        <v>0</v>
      </c>
      <c r="K16" s="98">
        <f>('YA M'!U15)</f>
        <v>0</v>
      </c>
      <c r="L16" s="98">
        <f>('YA F'!U15)</f>
        <v>0</v>
      </c>
      <c r="M16" s="98">
        <f>('YB M'!U15)</f>
        <v>0</v>
      </c>
      <c r="N16" s="98">
        <f>('YB F'!U15)</f>
        <v>0</v>
      </c>
      <c r="O16" s="98">
        <f>('JU M'!U15)</f>
        <v>0</v>
      </c>
      <c r="P16" s="98">
        <f>('JU F'!U15)</f>
        <v>0</v>
      </c>
      <c r="Q16" s="99">
        <f t="shared" si="0"/>
        <v>0</v>
      </c>
      <c r="R16" s="100" t="s">
        <v>28</v>
      </c>
      <c r="S16" s="101">
        <f>SUM(C16:P16)</f>
        <v>0</v>
      </c>
    </row>
    <row r="17" spans="1:19" ht="20.100000000000001" customHeight="1" thickBot="1" x14ac:dyDescent="0.3">
      <c r="A17" s="94">
        <v>1636</v>
      </c>
      <c r="B17" s="95" t="s">
        <v>155</v>
      </c>
      <c r="C17" s="96">
        <f>('MC M'!U16)</f>
        <v>0</v>
      </c>
      <c r="D17" s="96">
        <f>('MC F'!U16)</f>
        <v>0</v>
      </c>
      <c r="E17" s="97">
        <f>('CU M'!U16)</f>
        <v>0</v>
      </c>
      <c r="F17" s="98">
        <f>('CU F'!U16)</f>
        <v>0</v>
      </c>
      <c r="G17" s="98">
        <f>('ES M'!U16)</f>
        <v>0</v>
      </c>
      <c r="H17" s="98">
        <f>('ES F'!U16)</f>
        <v>0</v>
      </c>
      <c r="I17" s="98">
        <f>('RA M'!U16)</f>
        <v>0</v>
      </c>
      <c r="J17" s="98">
        <f>('RA F'!U16)</f>
        <v>0</v>
      </c>
      <c r="K17" s="98">
        <f>('YA M'!U16)</f>
        <v>0</v>
      </c>
      <c r="L17" s="98">
        <f>('YA F'!U16)</f>
        <v>0</v>
      </c>
      <c r="M17" s="98">
        <f>('YB M'!U16)</f>
        <v>0</v>
      </c>
      <c r="N17" s="98">
        <f>('YB F'!U16)</f>
        <v>0</v>
      </c>
      <c r="O17" s="98">
        <f>('JU M'!U16)</f>
        <v>0</v>
      </c>
      <c r="P17" s="98">
        <f>('JU F'!U16)</f>
        <v>0</v>
      </c>
      <c r="Q17" s="99">
        <f t="shared" si="0"/>
        <v>0</v>
      </c>
      <c r="R17" s="152" t="s">
        <v>155</v>
      </c>
      <c r="S17" s="101">
        <f>SUM(C17:P17)</f>
        <v>0</v>
      </c>
    </row>
    <row r="18" spans="1:19" ht="20.100000000000001" customHeight="1" thickBot="1" x14ac:dyDescent="0.3">
      <c r="A18" s="94">
        <v>2521</v>
      </c>
      <c r="B18" s="95" t="s">
        <v>173</v>
      </c>
      <c r="C18" s="96">
        <f>('MC M'!U17)</f>
        <v>0</v>
      </c>
      <c r="D18" s="96">
        <f>('MC F'!U17)</f>
        <v>0</v>
      </c>
      <c r="E18" s="97">
        <f>('CU M'!U17)</f>
        <v>0</v>
      </c>
      <c r="F18" s="98">
        <f>('CU F'!U17)</f>
        <v>0</v>
      </c>
      <c r="G18" s="98">
        <f>('ES M'!U17)</f>
        <v>0</v>
      </c>
      <c r="H18" s="98">
        <f>('ES F'!U17)</f>
        <v>0</v>
      </c>
      <c r="I18" s="98">
        <f>('RA M'!U17)</f>
        <v>0</v>
      </c>
      <c r="J18" s="98">
        <f>('RA F'!U17)</f>
        <v>0</v>
      </c>
      <c r="K18" s="98">
        <f>('YA M'!U17)</f>
        <v>0</v>
      </c>
      <c r="L18" s="98">
        <f>('YA F'!U17)</f>
        <v>0</v>
      </c>
      <c r="M18" s="98">
        <f>('YB M'!U17)</f>
        <v>5</v>
      </c>
      <c r="N18" s="98">
        <f>('YB F'!U17)</f>
        <v>15</v>
      </c>
      <c r="O18" s="98">
        <f>('JU M'!U17)</f>
        <v>100</v>
      </c>
      <c r="P18" s="98">
        <f>('JU F'!U17)</f>
        <v>0</v>
      </c>
      <c r="Q18" s="99">
        <f t="shared" si="0"/>
        <v>120</v>
      </c>
      <c r="R18" s="100" t="s">
        <v>173</v>
      </c>
      <c r="S18" s="101">
        <f>SUM(C18:P18)</f>
        <v>120</v>
      </c>
    </row>
    <row r="19" spans="1:19" ht="20.100000000000001" customHeight="1" thickBot="1" x14ac:dyDescent="0.3">
      <c r="A19" s="94">
        <v>2144</v>
      </c>
      <c r="B19" s="95" t="s">
        <v>178</v>
      </c>
      <c r="C19" s="96">
        <f>('MC M'!U18)</f>
        <v>0</v>
      </c>
      <c r="D19" s="96">
        <f>('MC F'!U18)</f>
        <v>0</v>
      </c>
      <c r="E19" s="97">
        <f>('CU M'!U18)</f>
        <v>0</v>
      </c>
      <c r="F19" s="98">
        <f>('CU F'!U18)</f>
        <v>0</v>
      </c>
      <c r="G19" s="98">
        <f>('ES M'!U18)</f>
        <v>0</v>
      </c>
      <c r="H19" s="98">
        <f>('ES F'!U18)</f>
        <v>0</v>
      </c>
      <c r="I19" s="98">
        <f>('RA M'!U18)</f>
        <v>0</v>
      </c>
      <c r="J19" s="98">
        <f>('RA F'!U18)</f>
        <v>0</v>
      </c>
      <c r="K19" s="98">
        <f>('YA M'!U18)</f>
        <v>0</v>
      </c>
      <c r="L19" s="98">
        <f>('YA F'!U18)</f>
        <v>0</v>
      </c>
      <c r="M19" s="98">
        <f>('YB M'!U18)</f>
        <v>123</v>
      </c>
      <c r="N19" s="98">
        <f>('YB F'!U18)</f>
        <v>12</v>
      </c>
      <c r="O19" s="98">
        <f>('JU M'!U18)</f>
        <v>130</v>
      </c>
      <c r="P19" s="98">
        <f>('JU F'!U18)</f>
        <v>0</v>
      </c>
      <c r="Q19" s="99">
        <f t="shared" si="0"/>
        <v>265</v>
      </c>
      <c r="R19" s="100" t="s">
        <v>178</v>
      </c>
      <c r="S19" s="101">
        <f>SUM(C19:P19)</f>
        <v>265</v>
      </c>
    </row>
    <row r="20" spans="1:19" ht="20.100000000000001" customHeight="1" thickBot="1" x14ac:dyDescent="0.3">
      <c r="A20" s="94">
        <v>2460</v>
      </c>
      <c r="B20" s="95" t="s">
        <v>137</v>
      </c>
      <c r="C20" s="96">
        <f>('MC M'!U19)</f>
        <v>0</v>
      </c>
      <c r="D20" s="96">
        <f>('MC F'!U19)</f>
        <v>0</v>
      </c>
      <c r="E20" s="97">
        <f>('CU M'!U19)</f>
        <v>0</v>
      </c>
      <c r="F20" s="98">
        <f>('CU F'!U19)</f>
        <v>0</v>
      </c>
      <c r="G20" s="98">
        <f>('ES M'!U19)</f>
        <v>0</v>
      </c>
      <c r="H20" s="98">
        <f>('ES F'!U19)</f>
        <v>0</v>
      </c>
      <c r="I20" s="98">
        <f>('RA M'!U19)</f>
        <v>0</v>
      </c>
      <c r="J20" s="98">
        <f>('RA F'!U19)</f>
        <v>0</v>
      </c>
      <c r="K20" s="98">
        <f>('YA M'!U19)</f>
        <v>0</v>
      </c>
      <c r="L20" s="98">
        <f>('YA F'!U19)</f>
        <v>0</v>
      </c>
      <c r="M20" s="98">
        <f>('YB M'!U19)</f>
        <v>0</v>
      </c>
      <c r="N20" s="98">
        <f>('YB F'!U19)</f>
        <v>0</v>
      </c>
      <c r="O20" s="98">
        <f>('JU M'!U19)</f>
        <v>0</v>
      </c>
      <c r="P20" s="98">
        <f>('JU F'!U19)</f>
        <v>0</v>
      </c>
      <c r="Q20" s="99">
        <f t="shared" si="0"/>
        <v>0</v>
      </c>
      <c r="R20" s="100" t="s">
        <v>137</v>
      </c>
      <c r="S20" s="101">
        <f>SUM(C20:P20)</f>
        <v>0</v>
      </c>
    </row>
    <row r="21" spans="1:19" ht="20.100000000000001" customHeight="1" thickBot="1" x14ac:dyDescent="0.3">
      <c r="A21" s="94">
        <v>1298</v>
      </c>
      <c r="B21" s="95" t="s">
        <v>35</v>
      </c>
      <c r="C21" s="96">
        <f>('MC M'!U20)</f>
        <v>0</v>
      </c>
      <c r="D21" s="96">
        <f>('MC F'!U20)</f>
        <v>0</v>
      </c>
      <c r="E21" s="97">
        <f>('CU M'!U20)</f>
        <v>0</v>
      </c>
      <c r="F21" s="98">
        <f>('CU F'!U20)</f>
        <v>0</v>
      </c>
      <c r="G21" s="98">
        <f>('ES M'!U20)</f>
        <v>0</v>
      </c>
      <c r="H21" s="98">
        <f>('ES F'!U20)</f>
        <v>0</v>
      </c>
      <c r="I21" s="98">
        <f>('RA M'!U20)</f>
        <v>0</v>
      </c>
      <c r="J21" s="98">
        <f>('RA F'!U20)</f>
        <v>0</v>
      </c>
      <c r="K21" s="98">
        <f>('YA M'!U20)</f>
        <v>0</v>
      </c>
      <c r="L21" s="98">
        <f>('YA F'!U20)</f>
        <v>0</v>
      </c>
      <c r="M21" s="98">
        <f>('YB M'!U20)</f>
        <v>40</v>
      </c>
      <c r="N21" s="98">
        <f>('YB F'!U20)</f>
        <v>30</v>
      </c>
      <c r="O21" s="98">
        <f>('JU M'!U20)</f>
        <v>0</v>
      </c>
      <c r="P21" s="98">
        <f>('JU F'!U20)</f>
        <v>30</v>
      </c>
      <c r="Q21" s="99">
        <f t="shared" si="0"/>
        <v>100</v>
      </c>
      <c r="R21" s="100" t="s">
        <v>35</v>
      </c>
      <c r="S21" s="101">
        <f>SUM(C21:P21)</f>
        <v>100</v>
      </c>
    </row>
    <row r="22" spans="1:19" ht="20.100000000000001" customHeight="1" thickBot="1" x14ac:dyDescent="0.3">
      <c r="A22" s="94">
        <v>2271</v>
      </c>
      <c r="B22" s="95" t="s">
        <v>120</v>
      </c>
      <c r="C22" s="96">
        <f>('MC M'!U21)</f>
        <v>0</v>
      </c>
      <c r="D22" s="96">
        <f>('MC F'!U21)</f>
        <v>0</v>
      </c>
      <c r="E22" s="97">
        <f>('CU M'!U21)</f>
        <v>0</v>
      </c>
      <c r="F22" s="98">
        <f>('CU F'!U21)</f>
        <v>0</v>
      </c>
      <c r="G22" s="98">
        <f>('ES M'!U21)</f>
        <v>0</v>
      </c>
      <c r="H22" s="98">
        <f>('ES F'!U21)</f>
        <v>0</v>
      </c>
      <c r="I22" s="98">
        <f>('RA M'!U21)</f>
        <v>0</v>
      </c>
      <c r="J22" s="98">
        <f>('RA F'!U21)</f>
        <v>0</v>
      </c>
      <c r="K22" s="98">
        <f>('YA M'!U21)</f>
        <v>0</v>
      </c>
      <c r="L22" s="98">
        <f>('YA F'!U21)</f>
        <v>0</v>
      </c>
      <c r="M22" s="98">
        <f>('YB M'!U21)</f>
        <v>0</v>
      </c>
      <c r="N22" s="98">
        <f>('YB F'!U21)</f>
        <v>20</v>
      </c>
      <c r="O22" s="98">
        <f>('JU M'!U21)</f>
        <v>0</v>
      </c>
      <c r="P22" s="98">
        <f>('JU F'!U21)</f>
        <v>0</v>
      </c>
      <c r="Q22" s="99">
        <f t="shared" si="0"/>
        <v>20</v>
      </c>
      <c r="R22" s="100" t="s">
        <v>120</v>
      </c>
      <c r="S22" s="101">
        <f>SUM(C22:P22)</f>
        <v>20</v>
      </c>
    </row>
    <row r="23" spans="1:19" ht="20.100000000000001" customHeight="1" thickBot="1" x14ac:dyDescent="0.3">
      <c r="A23" s="94">
        <v>2186</v>
      </c>
      <c r="B23" s="95" t="s">
        <v>122</v>
      </c>
      <c r="C23" s="96">
        <f>('MC M'!U22)</f>
        <v>0</v>
      </c>
      <c r="D23" s="96">
        <f>('MC F'!U22)</f>
        <v>0</v>
      </c>
      <c r="E23" s="97">
        <f>('CU M'!U22)</f>
        <v>0</v>
      </c>
      <c r="F23" s="98">
        <f>('CU F'!U22)</f>
        <v>0</v>
      </c>
      <c r="G23" s="98">
        <f>('ES M'!U22)</f>
        <v>0</v>
      </c>
      <c r="H23" s="98">
        <f>('ES F'!U22)</f>
        <v>0</v>
      </c>
      <c r="I23" s="98">
        <f>('RA M'!U22)</f>
        <v>0</v>
      </c>
      <c r="J23" s="98">
        <f>('RA F'!U22)</f>
        <v>0</v>
      </c>
      <c r="K23" s="98">
        <f>('YA M'!U22)</f>
        <v>0</v>
      </c>
      <c r="L23" s="98">
        <f>('YA F'!U22)</f>
        <v>0</v>
      </c>
      <c r="M23" s="98">
        <f>('YB M'!U22)</f>
        <v>103</v>
      </c>
      <c r="N23" s="98">
        <f>('YB F'!U22)</f>
        <v>0</v>
      </c>
      <c r="O23" s="98">
        <f>('JU M'!U22)</f>
        <v>15</v>
      </c>
      <c r="P23" s="98">
        <f>('JU F'!U22)</f>
        <v>0</v>
      </c>
      <c r="Q23" s="99">
        <f t="shared" si="0"/>
        <v>118</v>
      </c>
      <c r="R23" s="100" t="s">
        <v>122</v>
      </c>
      <c r="S23" s="101">
        <f>SUM(C23:P23)</f>
        <v>118</v>
      </c>
    </row>
    <row r="24" spans="1:19" ht="20.100000000000001" customHeight="1" thickBot="1" x14ac:dyDescent="0.3">
      <c r="A24" s="94">
        <v>1756</v>
      </c>
      <c r="B24" s="95" t="s">
        <v>37</v>
      </c>
      <c r="C24" s="96">
        <f>('MC M'!U23)</f>
        <v>0</v>
      </c>
      <c r="D24" s="96">
        <f>('MC F'!U23)</f>
        <v>0</v>
      </c>
      <c r="E24" s="97">
        <f>('CU M'!U23)</f>
        <v>0</v>
      </c>
      <c r="F24" s="98">
        <f>('CU F'!U23)</f>
        <v>0</v>
      </c>
      <c r="G24" s="98">
        <f>('ES M'!U23)</f>
        <v>0</v>
      </c>
      <c r="H24" s="98">
        <f>('ES F'!U23)</f>
        <v>0</v>
      </c>
      <c r="I24" s="98">
        <f>('RA M'!U23)</f>
        <v>0</v>
      </c>
      <c r="J24" s="98">
        <f>('RA F'!U23)</f>
        <v>0</v>
      </c>
      <c r="K24" s="98">
        <f>('YA M'!U23)</f>
        <v>0</v>
      </c>
      <c r="L24" s="98">
        <f>('YA F'!U23)</f>
        <v>0</v>
      </c>
      <c r="M24" s="98">
        <f>('YB M'!U23)</f>
        <v>0</v>
      </c>
      <c r="N24" s="98">
        <f>('YB F'!U23)</f>
        <v>0</v>
      </c>
      <c r="O24" s="98">
        <f>('JU M'!U23)</f>
        <v>0</v>
      </c>
      <c r="P24" s="98">
        <f>('JU F'!U23)</f>
        <v>0</v>
      </c>
      <c r="Q24" s="99">
        <f t="shared" si="0"/>
        <v>0</v>
      </c>
      <c r="R24" s="100" t="s">
        <v>37</v>
      </c>
      <c r="S24" s="101">
        <f>SUM(C24:P24)</f>
        <v>0</v>
      </c>
    </row>
    <row r="25" spans="1:19" ht="20.100000000000001" customHeight="1" thickBot="1" x14ac:dyDescent="0.3">
      <c r="A25" s="94">
        <v>1177</v>
      </c>
      <c r="B25" s="95" t="s">
        <v>38</v>
      </c>
      <c r="C25" s="96">
        <f>('MC M'!U24)</f>
        <v>0</v>
      </c>
      <c r="D25" s="96">
        <f>('MC F'!U24)</f>
        <v>0</v>
      </c>
      <c r="E25" s="97">
        <f>('CU M'!U24)</f>
        <v>0</v>
      </c>
      <c r="F25" s="98">
        <f>('CU F'!U24)</f>
        <v>0</v>
      </c>
      <c r="G25" s="98">
        <f>('ES M'!U24)</f>
        <v>0</v>
      </c>
      <c r="H25" s="98">
        <f>('ES F'!U24)</f>
        <v>0</v>
      </c>
      <c r="I25" s="98">
        <f>('RA M'!U24)</f>
        <v>0</v>
      </c>
      <c r="J25" s="98">
        <f>('RA F'!U24)</f>
        <v>0</v>
      </c>
      <c r="K25" s="98">
        <f>('YA M'!U24)</f>
        <v>0</v>
      </c>
      <c r="L25" s="98">
        <f>('YA F'!U24)</f>
        <v>0</v>
      </c>
      <c r="M25" s="98">
        <f>('YB M'!U24)</f>
        <v>0</v>
      </c>
      <c r="N25" s="98">
        <f>('YB F'!U24)</f>
        <v>0</v>
      </c>
      <c r="O25" s="98">
        <f>('JU M'!U24)</f>
        <v>0</v>
      </c>
      <c r="P25" s="98">
        <f>('JU F'!U24)</f>
        <v>0</v>
      </c>
      <c r="Q25" s="99">
        <f t="shared" si="0"/>
        <v>0</v>
      </c>
      <c r="R25" s="100" t="s">
        <v>38</v>
      </c>
      <c r="S25" s="101">
        <f>SUM(C25:P25)</f>
        <v>0</v>
      </c>
    </row>
    <row r="26" spans="1:19" ht="20.100000000000001" customHeight="1" thickBot="1" x14ac:dyDescent="0.3">
      <c r="A26" s="94">
        <v>1266</v>
      </c>
      <c r="B26" s="95" t="s">
        <v>39</v>
      </c>
      <c r="C26" s="96">
        <f>('MC M'!U25)</f>
        <v>0</v>
      </c>
      <c r="D26" s="96">
        <f>('MC F'!U25)</f>
        <v>0</v>
      </c>
      <c r="E26" s="97">
        <f>('CU M'!U25)</f>
        <v>0</v>
      </c>
      <c r="F26" s="98">
        <f>('CU F'!U25)</f>
        <v>0</v>
      </c>
      <c r="G26" s="98">
        <f>('ES M'!U25)</f>
        <v>0</v>
      </c>
      <c r="H26" s="98">
        <f>('ES F'!U25)</f>
        <v>0</v>
      </c>
      <c r="I26" s="98">
        <f>('RA M'!U25)</f>
        <v>0</v>
      </c>
      <c r="J26" s="98">
        <f>('RA F'!U25)</f>
        <v>0</v>
      </c>
      <c r="K26" s="98">
        <f>('YA M'!U25)</f>
        <v>0</v>
      </c>
      <c r="L26" s="98">
        <f>('YA F'!U25)</f>
        <v>0</v>
      </c>
      <c r="M26" s="98">
        <f>('YB M'!U25)</f>
        <v>0</v>
      </c>
      <c r="N26" s="98">
        <f>('YB F'!U25)</f>
        <v>0</v>
      </c>
      <c r="O26" s="98">
        <f>('JU M'!U25)</f>
        <v>0</v>
      </c>
      <c r="P26" s="98">
        <f>('JU F'!U25)</f>
        <v>0</v>
      </c>
      <c r="Q26" s="99">
        <f t="shared" si="0"/>
        <v>0</v>
      </c>
      <c r="R26" s="100" t="s">
        <v>39</v>
      </c>
      <c r="S26" s="101">
        <f>SUM(C26:P26)</f>
        <v>0</v>
      </c>
    </row>
    <row r="27" spans="1:19" ht="20.100000000000001" customHeight="1" thickBot="1" x14ac:dyDescent="0.3">
      <c r="A27" s="94">
        <v>1757</v>
      </c>
      <c r="B27" s="95" t="s">
        <v>40</v>
      </c>
      <c r="C27" s="96">
        <f>('MC M'!U26)</f>
        <v>0</v>
      </c>
      <c r="D27" s="96">
        <f>('MC F'!U26)</f>
        <v>0</v>
      </c>
      <c r="E27" s="97">
        <f>('CU M'!U26)</f>
        <v>0</v>
      </c>
      <c r="F27" s="98">
        <f>('CU F'!U26)</f>
        <v>0</v>
      </c>
      <c r="G27" s="98">
        <f>('ES M'!U26)</f>
        <v>0</v>
      </c>
      <c r="H27" s="98">
        <f>('ES F'!U26)</f>
        <v>0</v>
      </c>
      <c r="I27" s="98">
        <f>('RA M'!U26)</f>
        <v>0</v>
      </c>
      <c r="J27" s="98">
        <f>('RA F'!U26)</f>
        <v>0</v>
      </c>
      <c r="K27" s="98">
        <f>('YA M'!U26)</f>
        <v>0</v>
      </c>
      <c r="L27" s="98">
        <f>('YA F'!U26)</f>
        <v>0</v>
      </c>
      <c r="M27" s="98">
        <f>('YB M'!U26)</f>
        <v>0</v>
      </c>
      <c r="N27" s="98">
        <f>('YB F'!U26)</f>
        <v>0</v>
      </c>
      <c r="O27" s="98">
        <f>('JU M'!U26)</f>
        <v>0</v>
      </c>
      <c r="P27" s="98">
        <f>('JU F'!U26)</f>
        <v>0</v>
      </c>
      <c r="Q27" s="99">
        <f t="shared" si="0"/>
        <v>0</v>
      </c>
      <c r="R27" s="100" t="s">
        <v>40</v>
      </c>
      <c r="S27" s="101">
        <f>SUM(C27:P27)</f>
        <v>0</v>
      </c>
    </row>
    <row r="28" spans="1:19" ht="20.100000000000001" customHeight="1" thickBot="1" x14ac:dyDescent="0.3">
      <c r="A28" s="94">
        <v>1760</v>
      </c>
      <c r="B28" s="95" t="s">
        <v>41</v>
      </c>
      <c r="C28" s="96">
        <f>('MC M'!U27)</f>
        <v>0</v>
      </c>
      <c r="D28" s="96">
        <f>('MC F'!U27)</f>
        <v>0</v>
      </c>
      <c r="E28" s="97">
        <f>('CU M'!U27)</f>
        <v>0</v>
      </c>
      <c r="F28" s="98">
        <f>('CU F'!U27)</f>
        <v>0</v>
      </c>
      <c r="G28" s="98">
        <f>('ES M'!U27)</f>
        <v>0</v>
      </c>
      <c r="H28" s="98">
        <f>('ES F'!U27)</f>
        <v>0</v>
      </c>
      <c r="I28" s="98">
        <f>('RA M'!U27)</f>
        <v>0</v>
      </c>
      <c r="J28" s="98">
        <f>('RA F'!U27)</f>
        <v>0</v>
      </c>
      <c r="K28" s="98">
        <f>('YA M'!U27)</f>
        <v>0</v>
      </c>
      <c r="L28" s="98">
        <f>('YA F'!U27)</f>
        <v>0</v>
      </c>
      <c r="M28" s="98">
        <f>('YB M'!U27)</f>
        <v>0</v>
      </c>
      <c r="N28" s="98">
        <f>('YB F'!U27)</f>
        <v>0</v>
      </c>
      <c r="O28" s="98">
        <f>('JU M'!U27)</f>
        <v>0</v>
      </c>
      <c r="P28" s="98">
        <f>('JU F'!U27)</f>
        <v>0</v>
      </c>
      <c r="Q28" s="99">
        <f t="shared" si="0"/>
        <v>0</v>
      </c>
      <c r="R28" s="100" t="s">
        <v>41</v>
      </c>
      <c r="S28" s="101">
        <f>SUM(C28:P28)</f>
        <v>0</v>
      </c>
    </row>
    <row r="29" spans="1:19" ht="20.100000000000001" customHeight="1" thickBot="1" x14ac:dyDescent="0.3">
      <c r="A29" s="94">
        <v>1174</v>
      </c>
      <c r="B29" s="95" t="s">
        <v>121</v>
      </c>
      <c r="C29" s="96">
        <f>('MC M'!U28)</f>
        <v>0</v>
      </c>
      <c r="D29" s="96">
        <f>('MC F'!U28)</f>
        <v>0</v>
      </c>
      <c r="E29" s="97">
        <f>('CU M'!U28)</f>
        <v>0</v>
      </c>
      <c r="F29" s="98">
        <f>('CU F'!U28)</f>
        <v>0</v>
      </c>
      <c r="G29" s="98">
        <f>('ES M'!U28)</f>
        <v>0</v>
      </c>
      <c r="H29" s="98">
        <f>('ES F'!U28)</f>
        <v>0</v>
      </c>
      <c r="I29" s="98">
        <f>('RA M'!U28)</f>
        <v>0</v>
      </c>
      <c r="J29" s="98">
        <f>('RA F'!U28)</f>
        <v>0</v>
      </c>
      <c r="K29" s="98">
        <f>('YA M'!U28)</f>
        <v>0</v>
      </c>
      <c r="L29" s="98">
        <f>('YA F'!U28)</f>
        <v>0</v>
      </c>
      <c r="M29" s="98">
        <f>('YB M'!U28)</f>
        <v>0</v>
      </c>
      <c r="N29" s="98">
        <f>('YB F'!U28)</f>
        <v>0</v>
      </c>
      <c r="O29" s="98">
        <f>('JU M'!U28)</f>
        <v>0</v>
      </c>
      <c r="P29" s="98">
        <f>('JU F'!U28)</f>
        <v>0</v>
      </c>
      <c r="Q29" s="99">
        <f t="shared" si="0"/>
        <v>0</v>
      </c>
      <c r="R29" s="100" t="s">
        <v>121</v>
      </c>
      <c r="S29" s="101">
        <f>SUM(C29:P29)</f>
        <v>0</v>
      </c>
    </row>
    <row r="30" spans="1:19" ht="20.100000000000001" customHeight="1" thickBot="1" x14ac:dyDescent="0.3">
      <c r="A30" s="94">
        <v>1731</v>
      </c>
      <c r="B30" s="95" t="s">
        <v>43</v>
      </c>
      <c r="C30" s="96">
        <f>('MC M'!U29)</f>
        <v>0</v>
      </c>
      <c r="D30" s="96">
        <f>('MC F'!U29)</f>
        <v>0</v>
      </c>
      <c r="E30" s="97">
        <f>('CU M'!U29)</f>
        <v>0</v>
      </c>
      <c r="F30" s="98">
        <f>('CU F'!U29)</f>
        <v>0</v>
      </c>
      <c r="G30" s="98">
        <f>('ES M'!U29)</f>
        <v>0</v>
      </c>
      <c r="H30" s="98">
        <f>('ES F'!U29)</f>
        <v>0</v>
      </c>
      <c r="I30" s="98">
        <f>('RA M'!U29)</f>
        <v>0</v>
      </c>
      <c r="J30" s="98">
        <f>('RA F'!U29)</f>
        <v>0</v>
      </c>
      <c r="K30" s="98">
        <f>('YA M'!U29)</f>
        <v>0</v>
      </c>
      <c r="L30" s="98">
        <f>('YA F'!U29)</f>
        <v>0</v>
      </c>
      <c r="M30" s="98">
        <f>('YB M'!U29)</f>
        <v>0</v>
      </c>
      <c r="N30" s="98">
        <f>('YB F'!U29)</f>
        <v>0</v>
      </c>
      <c r="O30" s="98">
        <f>('JU M'!U29)</f>
        <v>0</v>
      </c>
      <c r="P30" s="98">
        <f>('JU F'!U29)</f>
        <v>0</v>
      </c>
      <c r="Q30" s="99">
        <f t="shared" si="0"/>
        <v>0</v>
      </c>
      <c r="R30" s="100" t="s">
        <v>43</v>
      </c>
      <c r="S30" s="101">
        <f>SUM(C30:P30)</f>
        <v>0</v>
      </c>
    </row>
    <row r="31" spans="1:19" ht="20.100000000000001" customHeight="1" thickBot="1" x14ac:dyDescent="0.3">
      <c r="A31" s="94">
        <v>1773</v>
      </c>
      <c r="B31" s="95" t="s">
        <v>71</v>
      </c>
      <c r="C31" s="96">
        <f>('MC M'!U30)</f>
        <v>0</v>
      </c>
      <c r="D31" s="96">
        <f>('MC F'!U30)</f>
        <v>0</v>
      </c>
      <c r="E31" s="97">
        <f>('CU M'!U30)</f>
        <v>0</v>
      </c>
      <c r="F31" s="98">
        <f>('CU F'!U30)</f>
        <v>0</v>
      </c>
      <c r="G31" s="98">
        <f>('ES M'!U30)</f>
        <v>0</v>
      </c>
      <c r="H31" s="98">
        <f>('ES F'!U30)</f>
        <v>0</v>
      </c>
      <c r="I31" s="98">
        <f>('RA M'!U30)</f>
        <v>0</v>
      </c>
      <c r="J31" s="98">
        <f>('RA F'!U30)</f>
        <v>0</v>
      </c>
      <c r="K31" s="98">
        <f>('YA M'!U30)</f>
        <v>0</v>
      </c>
      <c r="L31" s="98">
        <f>('YA F'!U30)</f>
        <v>0</v>
      </c>
      <c r="M31" s="98">
        <f>('YB M'!U30)</f>
        <v>0</v>
      </c>
      <c r="N31" s="98">
        <f>('YB F'!U30)</f>
        <v>0</v>
      </c>
      <c r="O31" s="98">
        <f>('JU M'!U30)</f>
        <v>0</v>
      </c>
      <c r="P31" s="98">
        <f>('JU F'!U30)</f>
        <v>0</v>
      </c>
      <c r="Q31" s="99">
        <f t="shared" si="0"/>
        <v>0</v>
      </c>
      <c r="R31" s="100" t="s">
        <v>71</v>
      </c>
      <c r="S31" s="101">
        <f>SUM(C31:P31)</f>
        <v>0</v>
      </c>
    </row>
    <row r="32" spans="1:19" ht="20.100000000000001" customHeight="1" thickBot="1" x14ac:dyDescent="0.3">
      <c r="A32" s="94">
        <v>1347</v>
      </c>
      <c r="B32" s="95" t="s">
        <v>45</v>
      </c>
      <c r="C32" s="96">
        <f>('MC M'!U31)</f>
        <v>0</v>
      </c>
      <c r="D32" s="96">
        <f>('MC F'!U31)</f>
        <v>0</v>
      </c>
      <c r="E32" s="97">
        <f>('CU M'!U31)</f>
        <v>0</v>
      </c>
      <c r="F32" s="98">
        <f>('CU F'!U31)</f>
        <v>0</v>
      </c>
      <c r="G32" s="98">
        <f>('ES M'!U31)</f>
        <v>0</v>
      </c>
      <c r="H32" s="98">
        <f>('ES F'!U31)</f>
        <v>0</v>
      </c>
      <c r="I32" s="98">
        <f>('RA M'!U31)</f>
        <v>0</v>
      </c>
      <c r="J32" s="98">
        <f>('RA F'!U31)</f>
        <v>0</v>
      </c>
      <c r="K32" s="98">
        <f>('YA M'!U31)</f>
        <v>0</v>
      </c>
      <c r="L32" s="98">
        <f>('YA F'!U31)</f>
        <v>0</v>
      </c>
      <c r="M32" s="98">
        <f>('YB M'!U31)</f>
        <v>0</v>
      </c>
      <c r="N32" s="98">
        <f>('YB F'!U31)</f>
        <v>0</v>
      </c>
      <c r="O32" s="98">
        <f>('JU M'!U31)</f>
        <v>0</v>
      </c>
      <c r="P32" s="98">
        <f>('JU F'!U31)</f>
        <v>0</v>
      </c>
      <c r="Q32" s="99">
        <f t="shared" si="0"/>
        <v>0</v>
      </c>
      <c r="R32" s="100" t="s">
        <v>45</v>
      </c>
      <c r="S32" s="101">
        <f>SUM(C32:P32)</f>
        <v>0</v>
      </c>
    </row>
    <row r="33" spans="1:19" ht="20.100000000000001" customHeight="1" thickBot="1" x14ac:dyDescent="0.3">
      <c r="A33" s="94">
        <v>1889</v>
      </c>
      <c r="B33" s="95" t="s">
        <v>115</v>
      </c>
      <c r="C33" s="96">
        <f>('MC M'!U32)</f>
        <v>0</v>
      </c>
      <c r="D33" s="96">
        <f>('MC F'!U32)</f>
        <v>0</v>
      </c>
      <c r="E33" s="97">
        <f>('CU M'!U32)</f>
        <v>0</v>
      </c>
      <c r="F33" s="98">
        <f>('CU F'!U32)</f>
        <v>0</v>
      </c>
      <c r="G33" s="98">
        <f>('ES M'!U32)</f>
        <v>0</v>
      </c>
      <c r="H33" s="98">
        <f>('ES F'!U32)</f>
        <v>0</v>
      </c>
      <c r="I33" s="98">
        <f>('RA M'!U32)</f>
        <v>0</v>
      </c>
      <c r="J33" s="98">
        <f>('RA F'!U32)</f>
        <v>0</v>
      </c>
      <c r="K33" s="98">
        <f>('YA M'!U32)</f>
        <v>0</v>
      </c>
      <c r="L33" s="98">
        <f>('YA F'!U32)</f>
        <v>0</v>
      </c>
      <c r="M33" s="98">
        <f>('YB M'!U32)</f>
        <v>0</v>
      </c>
      <c r="N33" s="98">
        <f>('YB F'!U32)</f>
        <v>0</v>
      </c>
      <c r="O33" s="98">
        <f>('JU M'!U32)</f>
        <v>0</v>
      </c>
      <c r="P33" s="98">
        <f>('JU F'!U32)</f>
        <v>0</v>
      </c>
      <c r="Q33" s="99">
        <f t="shared" si="0"/>
        <v>0</v>
      </c>
      <c r="R33" s="100" t="s">
        <v>115</v>
      </c>
      <c r="S33" s="101">
        <f>SUM(C33:P33)</f>
        <v>0</v>
      </c>
    </row>
    <row r="34" spans="1:19" ht="20.100000000000001" customHeight="1" thickBot="1" x14ac:dyDescent="0.3">
      <c r="A34" s="94">
        <v>1883</v>
      </c>
      <c r="B34" s="95" t="s">
        <v>47</v>
      </c>
      <c r="C34" s="96">
        <f>('MC M'!U33)</f>
        <v>0</v>
      </c>
      <c r="D34" s="96">
        <f>('MC F'!U33)</f>
        <v>0</v>
      </c>
      <c r="E34" s="97">
        <f>('CU M'!U33)</f>
        <v>0</v>
      </c>
      <c r="F34" s="98">
        <f>('CU F'!U33)</f>
        <v>0</v>
      </c>
      <c r="G34" s="98">
        <f>('ES M'!U33)</f>
        <v>0</v>
      </c>
      <c r="H34" s="98">
        <f>('ES F'!U33)</f>
        <v>0</v>
      </c>
      <c r="I34" s="98">
        <f>('RA M'!U33)</f>
        <v>0</v>
      </c>
      <c r="J34" s="98">
        <f>('RA F'!U33)</f>
        <v>0</v>
      </c>
      <c r="K34" s="98">
        <f>('YA M'!U33)</f>
        <v>0</v>
      </c>
      <c r="L34" s="98">
        <f>('YA F'!U33)</f>
        <v>0</v>
      </c>
      <c r="M34" s="98">
        <f>('YB M'!U33)</f>
        <v>0</v>
      </c>
      <c r="N34" s="98">
        <f>('YB F'!U33)</f>
        <v>0</v>
      </c>
      <c r="O34" s="98">
        <f>('JU M'!U33)</f>
        <v>0</v>
      </c>
      <c r="P34" s="98">
        <f>('JU F'!U33)</f>
        <v>0</v>
      </c>
      <c r="Q34" s="99">
        <f t="shared" si="0"/>
        <v>0</v>
      </c>
      <c r="R34" s="100" t="s">
        <v>47</v>
      </c>
      <c r="S34" s="101">
        <f>SUM(C34:P34)</f>
        <v>0</v>
      </c>
    </row>
    <row r="35" spans="1:19" ht="20.100000000000001" customHeight="1" thickBot="1" x14ac:dyDescent="0.3">
      <c r="A35" s="94">
        <v>2072</v>
      </c>
      <c r="B35" s="95" t="s">
        <v>174</v>
      </c>
      <c r="C35" s="96">
        <f>('MC M'!U34)</f>
        <v>0</v>
      </c>
      <c r="D35" s="96">
        <f>('MC F'!U34)</f>
        <v>0</v>
      </c>
      <c r="E35" s="97">
        <f>('CU M'!U34)</f>
        <v>0</v>
      </c>
      <c r="F35" s="98">
        <f>('CU F'!U34)</f>
        <v>0</v>
      </c>
      <c r="G35" s="98">
        <f>('ES M'!U34)</f>
        <v>0</v>
      </c>
      <c r="H35" s="98">
        <f>('ES F'!U34)</f>
        <v>0</v>
      </c>
      <c r="I35" s="98">
        <f>('RA M'!U34)</f>
        <v>0</v>
      </c>
      <c r="J35" s="98">
        <f>('RA F'!U34)</f>
        <v>0</v>
      </c>
      <c r="K35" s="98">
        <f>('YA M'!U34)</f>
        <v>0</v>
      </c>
      <c r="L35" s="98">
        <f>('YA F'!U34)</f>
        <v>0</v>
      </c>
      <c r="M35" s="98">
        <f>('YB M'!U34)</f>
        <v>0</v>
      </c>
      <c r="N35" s="98">
        <f>('YB F'!U34)</f>
        <v>0</v>
      </c>
      <c r="O35" s="98">
        <f>('JU M'!U34)</f>
        <v>0</v>
      </c>
      <c r="P35" s="98">
        <f>('JU F'!U34)</f>
        <v>0</v>
      </c>
      <c r="Q35" s="99">
        <f t="shared" si="0"/>
        <v>0</v>
      </c>
      <c r="R35" s="100" t="s">
        <v>174</v>
      </c>
      <c r="S35" s="101">
        <f>SUM(C35:P35)</f>
        <v>0</v>
      </c>
    </row>
    <row r="36" spans="1:19" ht="20.100000000000001" customHeight="1" thickBot="1" x14ac:dyDescent="0.3">
      <c r="A36" s="94">
        <v>1615</v>
      </c>
      <c r="B36" s="95" t="s">
        <v>110</v>
      </c>
      <c r="C36" s="96">
        <f>('MC M'!U35)</f>
        <v>0</v>
      </c>
      <c r="D36" s="96">
        <f>('MC F'!U35)</f>
        <v>0</v>
      </c>
      <c r="E36" s="97">
        <f>('CU M'!U35)</f>
        <v>0</v>
      </c>
      <c r="F36" s="98">
        <f>('CU F'!U35)</f>
        <v>0</v>
      </c>
      <c r="G36" s="98">
        <f>('ES M'!U35)</f>
        <v>0</v>
      </c>
      <c r="H36" s="98">
        <f>('ES F'!U35)</f>
        <v>0</v>
      </c>
      <c r="I36" s="98">
        <f>('RA M'!U35)</f>
        <v>0</v>
      </c>
      <c r="J36" s="98">
        <f>('RA F'!U35)</f>
        <v>0</v>
      </c>
      <c r="K36" s="98">
        <f>('YA M'!U35)</f>
        <v>0</v>
      </c>
      <c r="L36" s="98">
        <f>('YA F'!U35)</f>
        <v>0</v>
      </c>
      <c r="M36" s="98">
        <f>('YB M'!U35)</f>
        <v>0</v>
      </c>
      <c r="N36" s="98">
        <f>('YB F'!U35)</f>
        <v>0</v>
      </c>
      <c r="O36" s="98">
        <f>('JU M'!U35)</f>
        <v>0</v>
      </c>
      <c r="P36" s="98">
        <f>('JU F'!U35)</f>
        <v>0</v>
      </c>
      <c r="Q36" s="99">
        <f t="shared" ref="Q36:Q64" si="1">SUM(C36:P36)</f>
        <v>0</v>
      </c>
      <c r="R36" s="100" t="s">
        <v>110</v>
      </c>
      <c r="S36" s="101">
        <f>SUM(C36:P36)</f>
        <v>0</v>
      </c>
    </row>
    <row r="37" spans="1:19" ht="20.100000000000001" customHeight="1" thickBot="1" x14ac:dyDescent="0.3">
      <c r="A37" s="94">
        <v>48</v>
      </c>
      <c r="B37" s="95" t="s">
        <v>175</v>
      </c>
      <c r="C37" s="96">
        <f>('MC M'!U36)</f>
        <v>0</v>
      </c>
      <c r="D37" s="96">
        <f>('MC F'!U36)</f>
        <v>0</v>
      </c>
      <c r="E37" s="97">
        <f>('CU M'!U36)</f>
        <v>0</v>
      </c>
      <c r="F37" s="98">
        <f>('CU F'!U36)</f>
        <v>0</v>
      </c>
      <c r="G37" s="98">
        <f>('ES M'!U36)</f>
        <v>0</v>
      </c>
      <c r="H37" s="98">
        <f>('ES F'!U36)</f>
        <v>0</v>
      </c>
      <c r="I37" s="98">
        <f>('RA M'!U36)</f>
        <v>0</v>
      </c>
      <c r="J37" s="98">
        <f>('RA F'!U36)</f>
        <v>0</v>
      </c>
      <c r="K37" s="98">
        <f>('YA M'!U36)</f>
        <v>0</v>
      </c>
      <c r="L37" s="98">
        <f>('YA F'!U36)</f>
        <v>0</v>
      </c>
      <c r="M37" s="98">
        <f>('YB M'!U36)</f>
        <v>0</v>
      </c>
      <c r="N37" s="98">
        <f>('YB F'!U36)</f>
        <v>0</v>
      </c>
      <c r="O37" s="98">
        <f>('JU M'!U36)</f>
        <v>0</v>
      </c>
      <c r="P37" s="98">
        <f>('JU F'!U36)</f>
        <v>0</v>
      </c>
      <c r="Q37" s="99">
        <f t="shared" si="1"/>
        <v>0</v>
      </c>
      <c r="R37" s="100" t="s">
        <v>176</v>
      </c>
      <c r="S37" s="101">
        <f>SUM(C37:P37)</f>
        <v>0</v>
      </c>
    </row>
    <row r="38" spans="1:19" ht="20.100000000000001" customHeight="1" thickBot="1" x14ac:dyDescent="0.3">
      <c r="A38" s="94">
        <v>1353</v>
      </c>
      <c r="B38" s="95" t="s">
        <v>112</v>
      </c>
      <c r="C38" s="96">
        <f>('MC M'!U37)</f>
        <v>0</v>
      </c>
      <c r="D38" s="96">
        <f>('MC F'!U37)</f>
        <v>0</v>
      </c>
      <c r="E38" s="97">
        <f>('CU M'!U37)</f>
        <v>0</v>
      </c>
      <c r="F38" s="98">
        <f>('CU F'!U37)</f>
        <v>0</v>
      </c>
      <c r="G38" s="98">
        <f>('ES M'!U37)</f>
        <v>0</v>
      </c>
      <c r="H38" s="98">
        <f>('ES F'!U37)</f>
        <v>0</v>
      </c>
      <c r="I38" s="98">
        <f>('RA M'!U37)</f>
        <v>0</v>
      </c>
      <c r="J38" s="98">
        <f>('RA F'!U37)</f>
        <v>0</v>
      </c>
      <c r="K38" s="98">
        <f>('YA M'!U37)</f>
        <v>0</v>
      </c>
      <c r="L38" s="98">
        <f>('YA F'!U37)</f>
        <v>0</v>
      </c>
      <c r="M38" s="98">
        <f>('YB M'!U37)</f>
        <v>0</v>
      </c>
      <c r="N38" s="98">
        <f>('YB F'!U37)</f>
        <v>0</v>
      </c>
      <c r="O38" s="98">
        <f>('JU M'!U37)</f>
        <v>0</v>
      </c>
      <c r="P38" s="98">
        <f>('JU F'!U37)</f>
        <v>0</v>
      </c>
      <c r="Q38" s="99">
        <f t="shared" si="1"/>
        <v>0</v>
      </c>
      <c r="R38" s="100" t="s">
        <v>112</v>
      </c>
      <c r="S38" s="101">
        <f>SUM(C38:P38)</f>
        <v>0</v>
      </c>
    </row>
    <row r="39" spans="1:19" ht="20.100000000000001" customHeight="1" thickBot="1" x14ac:dyDescent="0.3">
      <c r="A39" s="94">
        <v>1665</v>
      </c>
      <c r="B39" s="95" t="s">
        <v>113</v>
      </c>
      <c r="C39" s="96">
        <f>('MC M'!U38)</f>
        <v>0</v>
      </c>
      <c r="D39" s="96">
        <f>('MC F'!U38)</f>
        <v>0</v>
      </c>
      <c r="E39" s="97">
        <f>('CU M'!U38)</f>
        <v>0</v>
      </c>
      <c r="F39" s="98">
        <f>('CU F'!U38)</f>
        <v>0</v>
      </c>
      <c r="G39" s="98">
        <f>('ES M'!U38)</f>
        <v>0</v>
      </c>
      <c r="H39" s="98">
        <f>('ES F'!U38)</f>
        <v>0</v>
      </c>
      <c r="I39" s="98">
        <f>('RA M'!U38)</f>
        <v>0</v>
      </c>
      <c r="J39" s="98">
        <f>('RA F'!U38)</f>
        <v>0</v>
      </c>
      <c r="K39" s="98">
        <f>('YA M'!U38)</f>
        <v>0</v>
      </c>
      <c r="L39" s="98">
        <f>('YA F'!U38)</f>
        <v>0</v>
      </c>
      <c r="M39" s="98">
        <f>('YB M'!U38)</f>
        <v>0</v>
      </c>
      <c r="N39" s="98">
        <f>('YB F'!U38)</f>
        <v>0</v>
      </c>
      <c r="O39" s="98">
        <f>('JU M'!U38)</f>
        <v>0</v>
      </c>
      <c r="P39" s="98">
        <f>('JU F'!U38)</f>
        <v>0</v>
      </c>
      <c r="Q39" s="99">
        <f t="shared" si="1"/>
        <v>0</v>
      </c>
      <c r="R39" s="100" t="s">
        <v>113</v>
      </c>
      <c r="S39" s="101">
        <f>SUM(C39:P39)</f>
        <v>0</v>
      </c>
    </row>
    <row r="40" spans="1:19" ht="20.100000000000001" customHeight="1" thickBot="1" x14ac:dyDescent="0.3">
      <c r="A40" s="94">
        <v>2015</v>
      </c>
      <c r="B40" s="95" t="s">
        <v>165</v>
      </c>
      <c r="C40" s="96">
        <f>('MC M'!U39)</f>
        <v>0</v>
      </c>
      <c r="D40" s="96">
        <f>('MC F'!U39)</f>
        <v>0</v>
      </c>
      <c r="E40" s="97">
        <f>('CU M'!U39)</f>
        <v>0</v>
      </c>
      <c r="F40" s="98">
        <f>('CU F'!U39)</f>
        <v>0</v>
      </c>
      <c r="G40" s="98">
        <f>('ES M'!U39)</f>
        <v>0</v>
      </c>
      <c r="H40" s="98">
        <f>('ES F'!U39)</f>
        <v>0</v>
      </c>
      <c r="I40" s="98">
        <f>('RA M'!U39)</f>
        <v>0</v>
      </c>
      <c r="J40" s="98">
        <f>('RA F'!U39)</f>
        <v>0</v>
      </c>
      <c r="K40" s="98">
        <f>('YA M'!U39)</f>
        <v>0</v>
      </c>
      <c r="L40" s="98">
        <f>('YA F'!U39)</f>
        <v>0</v>
      </c>
      <c r="M40" s="98">
        <f>('YB M'!U39)</f>
        <v>0</v>
      </c>
      <c r="N40" s="98">
        <f>('YB F'!U39)</f>
        <v>0</v>
      </c>
      <c r="O40" s="98">
        <f>('JU M'!U39)</f>
        <v>0</v>
      </c>
      <c r="P40" s="98">
        <f>('JU F'!U39)</f>
        <v>0</v>
      </c>
      <c r="Q40" s="99">
        <f t="shared" si="1"/>
        <v>0</v>
      </c>
      <c r="R40" s="100" t="s">
        <v>165</v>
      </c>
      <c r="S40" s="101">
        <f>SUM(C40:P40)</f>
        <v>0</v>
      </c>
    </row>
    <row r="41" spans="1:19" ht="20.100000000000001" customHeight="1" thickBot="1" x14ac:dyDescent="0.3">
      <c r="A41" s="94"/>
      <c r="B41" s="95"/>
      <c r="C41" s="96">
        <f>('MC M'!U40)</f>
        <v>0</v>
      </c>
      <c r="D41" s="96">
        <f>('MC F'!U40)</f>
        <v>0</v>
      </c>
      <c r="E41" s="97">
        <f>('CU M'!U40)</f>
        <v>0</v>
      </c>
      <c r="F41" s="98">
        <f>('CU F'!U40)</f>
        <v>0</v>
      </c>
      <c r="G41" s="98">
        <f>('ES M'!U40)</f>
        <v>0</v>
      </c>
      <c r="H41" s="98">
        <f>('ES F'!U40)</f>
        <v>0</v>
      </c>
      <c r="I41" s="98">
        <f>('RA M'!U40)</f>
        <v>0</v>
      </c>
      <c r="J41" s="98">
        <f>('RA F'!U40)</f>
        <v>0</v>
      </c>
      <c r="K41" s="98">
        <f>('YA M'!U40)</f>
        <v>0</v>
      </c>
      <c r="L41" s="98">
        <f>('YA F'!U40)</f>
        <v>0</v>
      </c>
      <c r="M41" s="98">
        <f>('YB M'!U40)</f>
        <v>0</v>
      </c>
      <c r="N41" s="98">
        <f>('YB F'!U40)</f>
        <v>0</v>
      </c>
      <c r="O41" s="98">
        <f>('JU M'!U40)</f>
        <v>0</v>
      </c>
      <c r="P41" s="98">
        <f>('JU F'!U40)</f>
        <v>0</v>
      </c>
      <c r="Q41" s="99">
        <f t="shared" si="1"/>
        <v>0</v>
      </c>
      <c r="R41" s="100"/>
      <c r="S41" s="101">
        <f>SUM(C41:P41)</f>
        <v>0</v>
      </c>
    </row>
    <row r="42" spans="1:19" ht="20.100000000000001" customHeight="1" thickBot="1" x14ac:dyDescent="0.3">
      <c r="A42" s="94"/>
      <c r="B42" s="95"/>
      <c r="C42" s="96">
        <f>('MC M'!U41)</f>
        <v>0</v>
      </c>
      <c r="D42" s="96">
        <f>('MC F'!U41)</f>
        <v>0</v>
      </c>
      <c r="E42" s="97">
        <f>('CU M'!U41)</f>
        <v>0</v>
      </c>
      <c r="F42" s="98">
        <f>('CU F'!U41)</f>
        <v>0</v>
      </c>
      <c r="G42" s="98">
        <f>('ES M'!U41)</f>
        <v>0</v>
      </c>
      <c r="H42" s="98">
        <f>('ES F'!U41)</f>
        <v>0</v>
      </c>
      <c r="I42" s="98">
        <f>('RA M'!U41)</f>
        <v>0</v>
      </c>
      <c r="J42" s="98">
        <f>('RA F'!U41)</f>
        <v>0</v>
      </c>
      <c r="K42" s="98">
        <f>('YA M'!U41)</f>
        <v>0</v>
      </c>
      <c r="L42" s="98">
        <f>('YA F'!U41)</f>
        <v>0</v>
      </c>
      <c r="M42" s="98">
        <f>('YB M'!U41)</f>
        <v>0</v>
      </c>
      <c r="N42" s="98">
        <f>('YB F'!U41)</f>
        <v>0</v>
      </c>
      <c r="O42" s="98">
        <f>('JU M'!U41)</f>
        <v>0</v>
      </c>
      <c r="P42" s="98">
        <f>('JU F'!U41)</f>
        <v>0</v>
      </c>
      <c r="Q42" s="99">
        <f t="shared" si="1"/>
        <v>0</v>
      </c>
      <c r="R42" s="100"/>
      <c r="S42" s="101">
        <f>SUM(C42:P42)</f>
        <v>0</v>
      </c>
    </row>
    <row r="43" spans="1:19" ht="20.100000000000001" customHeight="1" thickBot="1" x14ac:dyDescent="0.3">
      <c r="A43" s="94"/>
      <c r="B43" s="95"/>
      <c r="C43" s="96">
        <f>('MC M'!U42)</f>
        <v>0</v>
      </c>
      <c r="D43" s="96">
        <f>('MC F'!U42)</f>
        <v>0</v>
      </c>
      <c r="E43" s="97">
        <f>('CU M'!U42)</f>
        <v>0</v>
      </c>
      <c r="F43" s="98">
        <f>('CU F'!U42)</f>
        <v>0</v>
      </c>
      <c r="G43" s="98">
        <f>('ES M'!U42)</f>
        <v>0</v>
      </c>
      <c r="H43" s="98">
        <f>('ES F'!U42)</f>
        <v>0</v>
      </c>
      <c r="I43" s="98">
        <f>('RA M'!U42)</f>
        <v>0</v>
      </c>
      <c r="J43" s="98">
        <f>('RA F'!U42)</f>
        <v>0</v>
      </c>
      <c r="K43" s="98">
        <f>('YA M'!U42)</f>
        <v>0</v>
      </c>
      <c r="L43" s="98">
        <f>('YA F'!U42)</f>
        <v>0</v>
      </c>
      <c r="M43" s="98">
        <f>('YB M'!U42)</f>
        <v>0</v>
      </c>
      <c r="N43" s="98">
        <f>('YB F'!U42)</f>
        <v>0</v>
      </c>
      <c r="O43" s="98">
        <f>('JU M'!U42)</f>
        <v>0</v>
      </c>
      <c r="P43" s="98">
        <f>('JU F'!U42)</f>
        <v>0</v>
      </c>
      <c r="Q43" s="99">
        <f t="shared" si="1"/>
        <v>0</v>
      </c>
      <c r="R43" s="100"/>
      <c r="S43" s="101">
        <f>SUM(C43:P43)</f>
        <v>0</v>
      </c>
    </row>
    <row r="44" spans="1:19" ht="20.100000000000001" customHeight="1" thickBot="1" x14ac:dyDescent="0.3">
      <c r="A44" s="94"/>
      <c r="B44" s="95"/>
      <c r="C44" s="96">
        <f>('MC M'!U43)</f>
        <v>0</v>
      </c>
      <c r="D44" s="96">
        <f>('MC F'!U43)</f>
        <v>0</v>
      </c>
      <c r="E44" s="97">
        <f>('CU M'!U43)</f>
        <v>0</v>
      </c>
      <c r="F44" s="98">
        <f>('CU F'!U43)</f>
        <v>0</v>
      </c>
      <c r="G44" s="98">
        <f>('ES M'!U43)</f>
        <v>0</v>
      </c>
      <c r="H44" s="98">
        <f>('ES F'!U43)</f>
        <v>0</v>
      </c>
      <c r="I44" s="98">
        <f>('RA M'!U43)</f>
        <v>0</v>
      </c>
      <c r="J44" s="98">
        <f>('RA F'!U43)</f>
        <v>0</v>
      </c>
      <c r="K44" s="98">
        <f>('YA M'!U43)</f>
        <v>0</v>
      </c>
      <c r="L44" s="98">
        <f>('YA F'!U43)</f>
        <v>0</v>
      </c>
      <c r="M44" s="98">
        <f>('YB M'!U43)</f>
        <v>0</v>
      </c>
      <c r="N44" s="98">
        <f>('YB F'!U43)</f>
        <v>0</v>
      </c>
      <c r="O44" s="98">
        <f>('JU M'!U43)</f>
        <v>0</v>
      </c>
      <c r="P44" s="98">
        <f>('JU F'!U43)</f>
        <v>0</v>
      </c>
      <c r="Q44" s="99">
        <f t="shared" si="1"/>
        <v>0</v>
      </c>
      <c r="R44" s="100"/>
      <c r="S44" s="101">
        <f>SUM(C44:P44)</f>
        <v>0</v>
      </c>
    </row>
    <row r="45" spans="1:19" ht="20.100000000000001" customHeight="1" thickBot="1" x14ac:dyDescent="0.3">
      <c r="A45" s="94">
        <v>2199</v>
      </c>
      <c r="B45" s="95" t="s">
        <v>106</v>
      </c>
      <c r="C45" s="96">
        <f>('MC M'!U44)</f>
        <v>0</v>
      </c>
      <c r="D45" s="96">
        <f>('MC F'!U44)</f>
        <v>0</v>
      </c>
      <c r="E45" s="97">
        <f>('CU M'!U44)</f>
        <v>0</v>
      </c>
      <c r="F45" s="98">
        <f>('CU F'!U44)</f>
        <v>0</v>
      </c>
      <c r="G45" s="98">
        <f>('ES M'!U44)</f>
        <v>0</v>
      </c>
      <c r="H45" s="98">
        <f>('ES F'!U44)</f>
        <v>0</v>
      </c>
      <c r="I45" s="98">
        <f>('RA M'!U44)</f>
        <v>0</v>
      </c>
      <c r="J45" s="98">
        <f>('RA F'!U44)</f>
        <v>0</v>
      </c>
      <c r="K45" s="98">
        <f>('YA M'!U44)</f>
        <v>0</v>
      </c>
      <c r="L45" s="98">
        <f>('YA F'!U44)</f>
        <v>0</v>
      </c>
      <c r="M45" s="98">
        <f>('YB M'!U44)</f>
        <v>0</v>
      </c>
      <c r="N45" s="98">
        <f>('YB F'!U44)</f>
        <v>0</v>
      </c>
      <c r="O45" s="98">
        <f>('JU M'!U44)</f>
        <v>0</v>
      </c>
      <c r="P45" s="98">
        <f>('JU F'!U44)</f>
        <v>0</v>
      </c>
      <c r="Q45" s="99">
        <f t="shared" si="1"/>
        <v>0</v>
      </c>
      <c r="R45" s="100" t="s">
        <v>106</v>
      </c>
      <c r="S45" s="101">
        <f>SUM(C45:P45)</f>
        <v>0</v>
      </c>
    </row>
    <row r="46" spans="1:19" ht="20.100000000000001" customHeight="1" thickBot="1" x14ac:dyDescent="0.3">
      <c r="A46" s="94">
        <v>1908</v>
      </c>
      <c r="B46" s="95" t="s">
        <v>55</v>
      </c>
      <c r="C46" s="96">
        <f>('MC M'!U45)</f>
        <v>0</v>
      </c>
      <c r="D46" s="96">
        <f>('MC F'!U45)</f>
        <v>0</v>
      </c>
      <c r="E46" s="97">
        <f>('CU M'!U45)</f>
        <v>0</v>
      </c>
      <c r="F46" s="98">
        <f>('CU F'!U45)</f>
        <v>0</v>
      </c>
      <c r="G46" s="98">
        <f>('ES M'!U45)</f>
        <v>0</v>
      </c>
      <c r="H46" s="98">
        <f>('ES F'!U45)</f>
        <v>0</v>
      </c>
      <c r="I46" s="98">
        <f>('RA M'!U45)</f>
        <v>0</v>
      </c>
      <c r="J46" s="98">
        <f>('RA F'!U45)</f>
        <v>0</v>
      </c>
      <c r="K46" s="98">
        <f>('YA M'!U45)</f>
        <v>0</v>
      </c>
      <c r="L46" s="98">
        <f>('YA F'!U45)</f>
        <v>0</v>
      </c>
      <c r="M46" s="98">
        <f>('YB M'!U45)</f>
        <v>0</v>
      </c>
      <c r="N46" s="98">
        <f>('YB F'!U45)</f>
        <v>0</v>
      </c>
      <c r="O46" s="98">
        <f>('JU M'!U45)</f>
        <v>0</v>
      </c>
      <c r="P46" s="98">
        <f>('JU F'!U45)</f>
        <v>0</v>
      </c>
      <c r="Q46" s="99">
        <f t="shared" si="1"/>
        <v>0</v>
      </c>
      <c r="R46" s="100" t="s">
        <v>55</v>
      </c>
      <c r="S46" s="101">
        <f>SUM(C46:P46)</f>
        <v>0</v>
      </c>
    </row>
    <row r="47" spans="1:19" ht="20.100000000000001" customHeight="1" thickBot="1" x14ac:dyDescent="0.3">
      <c r="A47" s="94">
        <v>2057</v>
      </c>
      <c r="B47" s="95" t="s">
        <v>143</v>
      </c>
      <c r="C47" s="96">
        <f>('MC M'!U46)</f>
        <v>0</v>
      </c>
      <c r="D47" s="96">
        <f>('MC F'!U46)</f>
        <v>0</v>
      </c>
      <c r="E47" s="97">
        <f>('CU M'!U46)</f>
        <v>0</v>
      </c>
      <c r="F47" s="98">
        <f>('CU F'!U46)</f>
        <v>0</v>
      </c>
      <c r="G47" s="98">
        <f>('ES M'!U46)</f>
        <v>0</v>
      </c>
      <c r="H47" s="98">
        <f>('ES F'!U46)</f>
        <v>0</v>
      </c>
      <c r="I47" s="98">
        <f>('RA M'!U46)</f>
        <v>0</v>
      </c>
      <c r="J47" s="98">
        <f>('RA F'!U46)</f>
        <v>0</v>
      </c>
      <c r="K47" s="98">
        <f>('YA M'!U46)</f>
        <v>0</v>
      </c>
      <c r="L47" s="98">
        <f>('YA F'!U46)</f>
        <v>0</v>
      </c>
      <c r="M47" s="98">
        <f>('YB M'!U46)</f>
        <v>0</v>
      </c>
      <c r="N47" s="98">
        <f>('YB F'!U46)</f>
        <v>0</v>
      </c>
      <c r="O47" s="98">
        <f>('JU M'!U46)</f>
        <v>90</v>
      </c>
      <c r="P47" s="98">
        <f>('JU F'!U46)</f>
        <v>0</v>
      </c>
      <c r="Q47" s="99">
        <f t="shared" si="1"/>
        <v>90</v>
      </c>
      <c r="R47" s="100" t="s">
        <v>143</v>
      </c>
      <c r="S47" s="101">
        <f>SUM(C47:P47)</f>
        <v>90</v>
      </c>
    </row>
    <row r="48" spans="1:19" ht="20.100000000000001" customHeight="1" thickBot="1" x14ac:dyDescent="0.3">
      <c r="A48" s="94">
        <v>2069</v>
      </c>
      <c r="B48" s="95" t="s">
        <v>57</v>
      </c>
      <c r="C48" s="96">
        <f>('MC M'!U47)</f>
        <v>0</v>
      </c>
      <c r="D48" s="96">
        <f>('MC F'!U47)</f>
        <v>0</v>
      </c>
      <c r="E48" s="97">
        <f>('CU M'!U47)</f>
        <v>0</v>
      </c>
      <c r="F48" s="98">
        <f>('CU F'!U47)</f>
        <v>0</v>
      </c>
      <c r="G48" s="98">
        <f>('ES M'!U47)</f>
        <v>0</v>
      </c>
      <c r="H48" s="98">
        <f>('ES F'!U47)</f>
        <v>0</v>
      </c>
      <c r="I48" s="98">
        <f>('RA M'!U47)</f>
        <v>0</v>
      </c>
      <c r="J48" s="98">
        <f>('RA F'!U47)</f>
        <v>0</v>
      </c>
      <c r="K48" s="98">
        <f>('YA M'!U47)</f>
        <v>0</v>
      </c>
      <c r="L48" s="98">
        <f>('YA F'!U47)</f>
        <v>0</v>
      </c>
      <c r="M48" s="98">
        <f>('YB M'!U47)</f>
        <v>0</v>
      </c>
      <c r="N48" s="98">
        <f>('YB F'!U47)</f>
        <v>0</v>
      </c>
      <c r="O48" s="98">
        <f>('JU M'!U47)</f>
        <v>0</v>
      </c>
      <c r="P48" s="98">
        <f>('JU F'!U47)</f>
        <v>0</v>
      </c>
      <c r="Q48" s="99">
        <f t="shared" si="1"/>
        <v>0</v>
      </c>
      <c r="R48" s="100" t="s">
        <v>57</v>
      </c>
      <c r="S48" s="101">
        <f>SUM(C48:P48)</f>
        <v>0</v>
      </c>
    </row>
    <row r="49" spans="1:19" ht="20.100000000000001" customHeight="1" thickBot="1" x14ac:dyDescent="0.3">
      <c r="A49" s="94">
        <v>1887</v>
      </c>
      <c r="B49" s="95" t="s">
        <v>123</v>
      </c>
      <c r="C49" s="96">
        <f>('MC M'!U48)</f>
        <v>0</v>
      </c>
      <c r="D49" s="96">
        <f>('MC F'!U48)</f>
        <v>0</v>
      </c>
      <c r="E49" s="97">
        <f>('CU M'!U48)</f>
        <v>0</v>
      </c>
      <c r="F49" s="98">
        <f>('CU F'!U48)</f>
        <v>0</v>
      </c>
      <c r="G49" s="98">
        <f>('ES M'!U48)</f>
        <v>0</v>
      </c>
      <c r="H49" s="98">
        <f>('ES F'!U48)</f>
        <v>0</v>
      </c>
      <c r="I49" s="98">
        <f>('RA M'!U48)</f>
        <v>0</v>
      </c>
      <c r="J49" s="98">
        <f>('RA F'!U48)</f>
        <v>0</v>
      </c>
      <c r="K49" s="98">
        <f>('YA M'!U48)</f>
        <v>0</v>
      </c>
      <c r="L49" s="98">
        <f>('YA F'!U48)</f>
        <v>0</v>
      </c>
      <c r="M49" s="98">
        <f>('YB M'!U48)</f>
        <v>0</v>
      </c>
      <c r="N49" s="98">
        <f>('YB F'!U48)</f>
        <v>0</v>
      </c>
      <c r="O49" s="98">
        <f>('JU M'!U48)</f>
        <v>0</v>
      </c>
      <c r="P49" s="98">
        <f>('JU F'!U48)</f>
        <v>0</v>
      </c>
      <c r="Q49" s="99">
        <f t="shared" si="1"/>
        <v>0</v>
      </c>
      <c r="R49" s="100" t="s">
        <v>123</v>
      </c>
      <c r="S49" s="101">
        <f>SUM(C49:P49)</f>
        <v>0</v>
      </c>
    </row>
    <row r="50" spans="1:19" ht="20.100000000000001" customHeight="1" thickBot="1" x14ac:dyDescent="0.3">
      <c r="A50" s="94">
        <v>2029</v>
      </c>
      <c r="B50" s="95" t="s">
        <v>59</v>
      </c>
      <c r="C50" s="96">
        <f>('MC M'!U49)</f>
        <v>0</v>
      </c>
      <c r="D50" s="96">
        <f>('MC F'!U49)</f>
        <v>0</v>
      </c>
      <c r="E50" s="97">
        <f>('CU M'!U49)</f>
        <v>0</v>
      </c>
      <c r="F50" s="98">
        <f>('CU F'!U49)</f>
        <v>0</v>
      </c>
      <c r="G50" s="98">
        <f>('ES M'!U49)</f>
        <v>0</v>
      </c>
      <c r="H50" s="98">
        <f>('ES F'!U49)</f>
        <v>0</v>
      </c>
      <c r="I50" s="98">
        <f>('RA M'!U49)</f>
        <v>0</v>
      </c>
      <c r="J50" s="98">
        <f>('RA F'!U49)</f>
        <v>0</v>
      </c>
      <c r="K50" s="98">
        <f>('YA M'!U49)</f>
        <v>0</v>
      </c>
      <c r="L50" s="98">
        <f>('YA F'!U49)</f>
        <v>0</v>
      </c>
      <c r="M50" s="98">
        <f>('YB M'!U49)</f>
        <v>0</v>
      </c>
      <c r="N50" s="98">
        <f>('YB F'!U49)</f>
        <v>0</v>
      </c>
      <c r="O50" s="98">
        <f>('JU M'!U49)</f>
        <v>0</v>
      </c>
      <c r="P50" s="98">
        <f>('JU F'!U49)</f>
        <v>0</v>
      </c>
      <c r="Q50" s="99">
        <f t="shared" si="1"/>
        <v>0</v>
      </c>
      <c r="R50" s="100" t="s">
        <v>59</v>
      </c>
      <c r="S50" s="101">
        <f>SUM(C50:P50)</f>
        <v>0</v>
      </c>
    </row>
    <row r="51" spans="1:19" ht="20.100000000000001" customHeight="1" thickBot="1" x14ac:dyDescent="0.3">
      <c r="A51" s="94">
        <v>2027</v>
      </c>
      <c r="B51" s="95" t="s">
        <v>20</v>
      </c>
      <c r="C51" s="96">
        <f>('MC M'!U50)</f>
        <v>0</v>
      </c>
      <c r="D51" s="96">
        <f>('MC F'!U50)</f>
        <v>0</v>
      </c>
      <c r="E51" s="97">
        <f>('CU M'!U50)</f>
        <v>0</v>
      </c>
      <c r="F51" s="98">
        <f>('CU F'!U50)</f>
        <v>0</v>
      </c>
      <c r="G51" s="98">
        <f>('ES M'!U50)</f>
        <v>0</v>
      </c>
      <c r="H51" s="98">
        <f>('ES F'!U50)</f>
        <v>0</v>
      </c>
      <c r="I51" s="98">
        <f>('RA M'!U50)</f>
        <v>0</v>
      </c>
      <c r="J51" s="98">
        <f>('RA F'!U50)</f>
        <v>0</v>
      </c>
      <c r="K51" s="98">
        <f>('YA M'!U50)</f>
        <v>0</v>
      </c>
      <c r="L51" s="98">
        <f>('YA F'!U50)</f>
        <v>0</v>
      </c>
      <c r="M51" s="98">
        <f>('YB M'!U50)</f>
        <v>0</v>
      </c>
      <c r="N51" s="98">
        <f>('YB F'!U50)</f>
        <v>0</v>
      </c>
      <c r="O51" s="98">
        <f>('JU M'!U50)</f>
        <v>8</v>
      </c>
      <c r="P51" s="98">
        <f>('JU F'!U50)</f>
        <v>0</v>
      </c>
      <c r="Q51" s="99">
        <f t="shared" si="1"/>
        <v>8</v>
      </c>
      <c r="R51" s="100" t="s">
        <v>20</v>
      </c>
      <c r="S51" s="101">
        <f>SUM(C51:P51)</f>
        <v>8</v>
      </c>
    </row>
    <row r="52" spans="1:19" ht="20.100000000000001" customHeight="1" thickBot="1" x14ac:dyDescent="0.3">
      <c r="A52" s="94">
        <v>1862</v>
      </c>
      <c r="B52" s="95" t="s">
        <v>60</v>
      </c>
      <c r="C52" s="96">
        <f>('MC M'!U51)</f>
        <v>0</v>
      </c>
      <c r="D52" s="96">
        <f>('MC F'!U51)</f>
        <v>0</v>
      </c>
      <c r="E52" s="97">
        <f>('CU M'!U51)</f>
        <v>0</v>
      </c>
      <c r="F52" s="98">
        <f>('CU F'!U51)</f>
        <v>0</v>
      </c>
      <c r="G52" s="98">
        <f>('ES M'!U51)</f>
        <v>0</v>
      </c>
      <c r="H52" s="98">
        <f>('ES F'!U51)</f>
        <v>0</v>
      </c>
      <c r="I52" s="98">
        <f>('RA M'!U51)</f>
        <v>0</v>
      </c>
      <c r="J52" s="98">
        <f>('RA F'!U51)</f>
        <v>0</v>
      </c>
      <c r="K52" s="98">
        <f>('YA M'!U52)</f>
        <v>0</v>
      </c>
      <c r="L52" s="98">
        <f>('YA F'!U51)</f>
        <v>0</v>
      </c>
      <c r="M52" s="98">
        <f>('YB M'!U51)</f>
        <v>0</v>
      </c>
      <c r="N52" s="98">
        <f>('YB F'!U51)</f>
        <v>0</v>
      </c>
      <c r="O52" s="98">
        <f>('JU M'!U51)</f>
        <v>0</v>
      </c>
      <c r="P52" s="98">
        <f>('JU F'!U51)</f>
        <v>0</v>
      </c>
      <c r="Q52" s="99">
        <f t="shared" si="1"/>
        <v>0</v>
      </c>
      <c r="R52" s="100" t="s">
        <v>60</v>
      </c>
      <c r="S52" s="101">
        <f>SUM(C52:P52)</f>
        <v>0</v>
      </c>
    </row>
    <row r="53" spans="1:19" ht="20.100000000000001" customHeight="1" thickBot="1" x14ac:dyDescent="0.3">
      <c r="A53" s="94">
        <v>1132</v>
      </c>
      <c r="B53" s="95" t="s">
        <v>61</v>
      </c>
      <c r="C53" s="96">
        <f>('MC M'!U52)</f>
        <v>0</v>
      </c>
      <c r="D53" s="96">
        <f>('MC F'!U52)</f>
        <v>0</v>
      </c>
      <c r="E53" s="97">
        <f>('CU M'!U52)</f>
        <v>0</v>
      </c>
      <c r="F53" s="98">
        <f>('CU F'!U52)</f>
        <v>0</v>
      </c>
      <c r="G53" s="98">
        <f>('ES M'!U52)</f>
        <v>0</v>
      </c>
      <c r="H53" s="98">
        <f>('ES F'!U52)</f>
        <v>0</v>
      </c>
      <c r="I53" s="98">
        <f>('RA M'!U52)</f>
        <v>0</v>
      </c>
      <c r="J53" s="98">
        <f>('RA F'!U52)</f>
        <v>0</v>
      </c>
      <c r="K53" s="98">
        <f>('YA M'!U53)</f>
        <v>0</v>
      </c>
      <c r="L53" s="98">
        <f>('YA F'!U52)</f>
        <v>0</v>
      </c>
      <c r="M53" s="98">
        <f>('YB M'!U52)</f>
        <v>0</v>
      </c>
      <c r="N53" s="98">
        <f>('YB F'!U52)</f>
        <v>0</v>
      </c>
      <c r="O53" s="98">
        <f>('JU M'!U52)</f>
        <v>0</v>
      </c>
      <c r="P53" s="98">
        <f>('JU F'!U52)</f>
        <v>0</v>
      </c>
      <c r="Q53" s="99">
        <f t="shared" si="1"/>
        <v>0</v>
      </c>
      <c r="R53" s="100" t="s">
        <v>61</v>
      </c>
      <c r="S53" s="101">
        <f>SUM(C53:P53)</f>
        <v>0</v>
      </c>
    </row>
    <row r="54" spans="1:19" ht="20.100000000000001" customHeight="1" thickBot="1" x14ac:dyDescent="0.3">
      <c r="A54" s="94">
        <v>1988</v>
      </c>
      <c r="B54" s="95" t="s">
        <v>62</v>
      </c>
      <c r="C54" s="96">
        <f>('MC M'!U53)</f>
        <v>0</v>
      </c>
      <c r="D54" s="96">
        <f>('MC F'!U53)</f>
        <v>0</v>
      </c>
      <c r="E54" s="97">
        <f>('CU M'!U53)</f>
        <v>0</v>
      </c>
      <c r="F54" s="98">
        <f>('CU F'!U53)</f>
        <v>0</v>
      </c>
      <c r="G54" s="98">
        <f>('ES M'!U53)</f>
        <v>0</v>
      </c>
      <c r="H54" s="98">
        <f>('ES F'!U53)</f>
        <v>0</v>
      </c>
      <c r="I54" s="98">
        <f>('RA M'!U53)</f>
        <v>0</v>
      </c>
      <c r="J54" s="98">
        <f>('RA F'!U53)</f>
        <v>0</v>
      </c>
      <c r="K54" s="98">
        <f>('YA M'!U54)</f>
        <v>0</v>
      </c>
      <c r="L54" s="98">
        <f>('YA F'!U53)</f>
        <v>0</v>
      </c>
      <c r="M54" s="98">
        <f>('YB M'!U53)</f>
        <v>0</v>
      </c>
      <c r="N54" s="98">
        <f>('YB F'!U53)</f>
        <v>0</v>
      </c>
      <c r="O54" s="98">
        <f>('JU M'!U53)</f>
        <v>0</v>
      </c>
      <c r="P54" s="98">
        <f>('JU F'!U53)</f>
        <v>0</v>
      </c>
      <c r="Q54" s="99">
        <f t="shared" si="1"/>
        <v>0</v>
      </c>
      <c r="R54" s="100" t="s">
        <v>62</v>
      </c>
      <c r="S54" s="101">
        <f>SUM(C54:P54)</f>
        <v>0</v>
      </c>
    </row>
    <row r="55" spans="1:19" ht="20.100000000000001" customHeight="1" thickBot="1" x14ac:dyDescent="0.3">
      <c r="A55" s="94">
        <v>1172</v>
      </c>
      <c r="B55" s="95" t="s">
        <v>164</v>
      </c>
      <c r="C55" s="96">
        <f>('MC M'!U54)</f>
        <v>0</v>
      </c>
      <c r="D55" s="96">
        <f>('MC F'!U54)</f>
        <v>0</v>
      </c>
      <c r="E55" s="97">
        <f>('CU M'!U54)</f>
        <v>0</v>
      </c>
      <c r="F55" s="98">
        <f>('CU F'!U54)</f>
        <v>0</v>
      </c>
      <c r="G55" s="98">
        <f>('ES M'!U54)</f>
        <v>0</v>
      </c>
      <c r="H55" s="98">
        <f>('ES F'!U54)</f>
        <v>0</v>
      </c>
      <c r="I55" s="98">
        <f>('RA M'!U54)</f>
        <v>0</v>
      </c>
      <c r="J55" s="98">
        <f>('RA F'!U54)</f>
        <v>0</v>
      </c>
      <c r="K55" s="98">
        <f>('YA M'!U55)</f>
        <v>0</v>
      </c>
      <c r="L55" s="98">
        <f>('YA F'!U54)</f>
        <v>0</v>
      </c>
      <c r="M55" s="98">
        <f>('YB M'!U54)</f>
        <v>0</v>
      </c>
      <c r="N55" s="98">
        <f>('YB F'!U54)</f>
        <v>0</v>
      </c>
      <c r="O55" s="98">
        <f>('JU M'!U54)</f>
        <v>0</v>
      </c>
      <c r="P55" s="98">
        <f>('JU F'!U54)</f>
        <v>0</v>
      </c>
      <c r="Q55" s="99">
        <f t="shared" si="1"/>
        <v>0</v>
      </c>
      <c r="R55" s="100" t="s">
        <v>164</v>
      </c>
      <c r="S55" s="101">
        <f>SUM(C55:P55)</f>
        <v>0</v>
      </c>
    </row>
    <row r="56" spans="1:19" ht="20.100000000000001" customHeight="1" thickBot="1" x14ac:dyDescent="0.3">
      <c r="A56" s="94">
        <v>2142</v>
      </c>
      <c r="B56" s="95" t="s">
        <v>216</v>
      </c>
      <c r="C56" s="96">
        <f>('MC M'!U55)</f>
        <v>0</v>
      </c>
      <c r="D56" s="96">
        <f>('MC F'!U55)</f>
        <v>0</v>
      </c>
      <c r="E56" s="97">
        <f>('CU M'!U55)</f>
        <v>0</v>
      </c>
      <c r="F56" s="98">
        <f>('CU F'!U55)</f>
        <v>0</v>
      </c>
      <c r="G56" s="98">
        <f>('ES M'!U55)</f>
        <v>0</v>
      </c>
      <c r="H56" s="98">
        <f>('ES F'!U55)</f>
        <v>0</v>
      </c>
      <c r="I56" s="98">
        <f>('RA M'!U55)</f>
        <v>0</v>
      </c>
      <c r="J56" s="98">
        <f>('RA F'!U55)</f>
        <v>0</v>
      </c>
      <c r="K56" s="98">
        <f>('YA M'!U56)</f>
        <v>0</v>
      </c>
      <c r="L56" s="98">
        <f>('YA F'!U55)</f>
        <v>0</v>
      </c>
      <c r="M56" s="98">
        <f>('YB M'!U55)</f>
        <v>0</v>
      </c>
      <c r="N56" s="98">
        <f>('YB F'!U55)</f>
        <v>0</v>
      </c>
      <c r="O56" s="98">
        <f>('JU M'!U55)</f>
        <v>12</v>
      </c>
      <c r="P56" s="98">
        <f>('JU F'!U55)</f>
        <v>0</v>
      </c>
      <c r="Q56" s="99">
        <f t="shared" si="1"/>
        <v>12</v>
      </c>
      <c r="R56" s="100" t="s">
        <v>216</v>
      </c>
      <c r="S56" s="101">
        <f>SUM(C56:P56)</f>
        <v>12</v>
      </c>
    </row>
    <row r="57" spans="1:19" ht="20.100000000000001" customHeight="1" thickBot="1" x14ac:dyDescent="0.3">
      <c r="A57" s="94">
        <v>2513</v>
      </c>
      <c r="B57" s="95" t="s">
        <v>217</v>
      </c>
      <c r="C57" s="96">
        <f>('MC M'!U56)</f>
        <v>0</v>
      </c>
      <c r="D57" s="96">
        <f>('MC F'!U56)</f>
        <v>0</v>
      </c>
      <c r="E57" s="97">
        <f>('CU M'!U56)</f>
        <v>0</v>
      </c>
      <c r="F57" s="98">
        <f>('CU F'!U56)</f>
        <v>0</v>
      </c>
      <c r="G57" s="98">
        <f>('ES M'!U56)</f>
        <v>0</v>
      </c>
      <c r="H57" s="98">
        <f>('ES F'!U56)</f>
        <v>0</v>
      </c>
      <c r="I57" s="98">
        <f>('RA M'!U56)</f>
        <v>0</v>
      </c>
      <c r="J57" s="98">
        <f>('RA F'!U56)</f>
        <v>0</v>
      </c>
      <c r="K57" s="98">
        <f>('YA M'!U57)</f>
        <v>0</v>
      </c>
      <c r="L57" s="98">
        <f>('YA F'!U56)</f>
        <v>0</v>
      </c>
      <c r="M57" s="98">
        <f>('YB M'!U56)</f>
        <v>0</v>
      </c>
      <c r="N57" s="98">
        <f>('YB F'!U56)</f>
        <v>0</v>
      </c>
      <c r="O57" s="98">
        <f>('JU M'!U56)</f>
        <v>0</v>
      </c>
      <c r="P57" s="98">
        <f>('JU F'!U56)</f>
        <v>0</v>
      </c>
      <c r="Q57" s="99">
        <f t="shared" si="1"/>
        <v>0</v>
      </c>
      <c r="R57" s="100" t="s">
        <v>217</v>
      </c>
      <c r="S57" s="101">
        <f>SUM(C57:P57)</f>
        <v>0</v>
      </c>
    </row>
    <row r="58" spans="1:19" ht="20.100000000000001" customHeight="1" thickBot="1" x14ac:dyDescent="0.3">
      <c r="A58" s="94">
        <v>1990</v>
      </c>
      <c r="B58" s="95" t="s">
        <v>26</v>
      </c>
      <c r="C58" s="96">
        <f>('MC M'!U57)</f>
        <v>0</v>
      </c>
      <c r="D58" s="96">
        <f>('MC F'!U57)</f>
        <v>0</v>
      </c>
      <c r="E58" s="97">
        <f>('CU M'!U57)</f>
        <v>0</v>
      </c>
      <c r="F58" s="98">
        <f>('CU F'!U57)</f>
        <v>0</v>
      </c>
      <c r="G58" s="98">
        <f>('ES M'!U57)</f>
        <v>0</v>
      </c>
      <c r="H58" s="98">
        <f>('ES F'!U57)</f>
        <v>0</v>
      </c>
      <c r="I58" s="98">
        <f>('RA M'!U57)</f>
        <v>0</v>
      </c>
      <c r="J58" s="98">
        <f>('RA F'!U57)</f>
        <v>0</v>
      </c>
      <c r="K58" s="98">
        <f>('YA M'!U58)</f>
        <v>0</v>
      </c>
      <c r="L58" s="98">
        <f>('YA F'!U57)</f>
        <v>0</v>
      </c>
      <c r="M58" s="98">
        <f>('YB M'!U57)</f>
        <v>0</v>
      </c>
      <c r="N58" s="98">
        <f>('YB F'!U57)</f>
        <v>0</v>
      </c>
      <c r="O58" s="98">
        <f>('JU M'!U57)</f>
        <v>0</v>
      </c>
      <c r="P58" s="98">
        <f>('JU F'!U57)</f>
        <v>0</v>
      </c>
      <c r="Q58" s="99">
        <f t="shared" si="1"/>
        <v>0</v>
      </c>
      <c r="R58" s="100" t="s">
        <v>26</v>
      </c>
      <c r="S58" s="101">
        <f>SUM(C58:P58)</f>
        <v>0</v>
      </c>
    </row>
    <row r="59" spans="1:19" ht="20.100000000000001" customHeight="1" thickBot="1" x14ac:dyDescent="0.3">
      <c r="A59" s="94">
        <v>2068</v>
      </c>
      <c r="B59" s="95" t="s">
        <v>64</v>
      </c>
      <c r="C59" s="96">
        <f>('MC M'!U58)</f>
        <v>0</v>
      </c>
      <c r="D59" s="96">
        <f>('MC F'!U58)</f>
        <v>0</v>
      </c>
      <c r="E59" s="97">
        <f>('CU M'!U58)</f>
        <v>0</v>
      </c>
      <c r="F59" s="98">
        <f>('CU F'!U58)</f>
        <v>0</v>
      </c>
      <c r="G59" s="98">
        <f>('ES M'!U58)</f>
        <v>0</v>
      </c>
      <c r="H59" s="98">
        <f>('ES F'!U58)</f>
        <v>0</v>
      </c>
      <c r="I59" s="98">
        <f>('RA M'!U58)</f>
        <v>0</v>
      </c>
      <c r="J59" s="98">
        <f>('RA F'!U58)</f>
        <v>0</v>
      </c>
      <c r="K59" s="98">
        <f>('YA M'!U59)</f>
        <v>0</v>
      </c>
      <c r="L59" s="98">
        <f>('YA F'!U58)</f>
        <v>0</v>
      </c>
      <c r="M59" s="98">
        <f>('YB M'!U58)</f>
        <v>0</v>
      </c>
      <c r="N59" s="98">
        <f>('YB F'!U58)</f>
        <v>0</v>
      </c>
      <c r="O59" s="98">
        <f>('JU M'!U58)</f>
        <v>0</v>
      </c>
      <c r="P59" s="98">
        <f>('JU F'!U58)</f>
        <v>0</v>
      </c>
      <c r="Q59" s="99">
        <f t="shared" si="1"/>
        <v>0</v>
      </c>
      <c r="R59" s="100" t="s">
        <v>64</v>
      </c>
      <c r="S59" s="101">
        <f>SUM(C59:P59)</f>
        <v>0</v>
      </c>
    </row>
    <row r="60" spans="1:19" ht="20.100000000000001" customHeight="1" thickBot="1" x14ac:dyDescent="0.3">
      <c r="A60" s="94">
        <v>2075</v>
      </c>
      <c r="B60" s="95" t="s">
        <v>118</v>
      </c>
      <c r="C60" s="96">
        <f>('MC M'!U59)</f>
        <v>0</v>
      </c>
      <c r="D60" s="96">
        <f>('MC F'!U59)</f>
        <v>0</v>
      </c>
      <c r="E60" s="97">
        <f>('CU M'!U59)</f>
        <v>0</v>
      </c>
      <c r="F60" s="98">
        <f>('CU F'!U59)</f>
        <v>0</v>
      </c>
      <c r="G60" s="98">
        <f>('ES M'!U59)</f>
        <v>0</v>
      </c>
      <c r="H60" s="98">
        <f>('ES F'!U59)</f>
        <v>0</v>
      </c>
      <c r="I60" s="98">
        <f>('RA M'!U59)</f>
        <v>0</v>
      </c>
      <c r="J60" s="98">
        <f>('RA F'!U59)</f>
        <v>0</v>
      </c>
      <c r="K60" s="98">
        <f>('YA M'!U60)</f>
        <v>0</v>
      </c>
      <c r="L60" s="98">
        <f>('YA F'!U59)</f>
        <v>0</v>
      </c>
      <c r="M60" s="98">
        <f>('YB M'!U59)</f>
        <v>0</v>
      </c>
      <c r="N60" s="98">
        <f>('YB F'!U59)</f>
        <v>0</v>
      </c>
      <c r="O60" s="98">
        <f>('JU M'!U59)</f>
        <v>0</v>
      </c>
      <c r="P60" s="98">
        <f>('JU F'!U59)</f>
        <v>0</v>
      </c>
      <c r="Q60" s="99">
        <f t="shared" si="1"/>
        <v>0</v>
      </c>
      <c r="R60" s="100" t="s">
        <v>118</v>
      </c>
      <c r="S60" s="101">
        <f>SUM(C60:P60)</f>
        <v>0</v>
      </c>
    </row>
    <row r="61" spans="1:19" ht="20.100000000000001" customHeight="1" thickBot="1" x14ac:dyDescent="0.3">
      <c r="A61" s="94">
        <v>2076</v>
      </c>
      <c r="B61" s="95" t="s">
        <v>117</v>
      </c>
      <c r="C61" s="96">
        <f>('MC M'!U60)</f>
        <v>0</v>
      </c>
      <c r="D61" s="96">
        <f>('MC F'!U60)</f>
        <v>0</v>
      </c>
      <c r="E61" s="97">
        <f>('CU M'!U60)</f>
        <v>0</v>
      </c>
      <c r="F61" s="98">
        <f>('CU F'!U60)</f>
        <v>0</v>
      </c>
      <c r="G61" s="98">
        <f>('ES M'!U60)</f>
        <v>0</v>
      </c>
      <c r="H61" s="98">
        <f>('ES F'!U60)</f>
        <v>0</v>
      </c>
      <c r="I61" s="98">
        <f>('RA M'!U60)</f>
        <v>0</v>
      </c>
      <c r="J61" s="98">
        <f>('RA F'!U60)</f>
        <v>0</v>
      </c>
      <c r="K61" s="98">
        <f>('YA M'!U61)</f>
        <v>0</v>
      </c>
      <c r="L61" s="98">
        <f>('YA F'!U60)</f>
        <v>0</v>
      </c>
      <c r="M61" s="98">
        <f>('YB M'!U60)</f>
        <v>0</v>
      </c>
      <c r="N61" s="98">
        <f>('YB F'!U60)</f>
        <v>0</v>
      </c>
      <c r="O61" s="98">
        <f>('JU M'!U60)</f>
        <v>0</v>
      </c>
      <c r="P61" s="98">
        <f>('JU F'!U60)</f>
        <v>0</v>
      </c>
      <c r="Q61" s="99">
        <f t="shared" si="1"/>
        <v>0</v>
      </c>
      <c r="R61" s="100" t="s">
        <v>117</v>
      </c>
      <c r="S61" s="101">
        <f>SUM(C61:P61)</f>
        <v>0</v>
      </c>
    </row>
    <row r="62" spans="1:19" ht="20.100000000000001" customHeight="1" thickBot="1" x14ac:dyDescent="0.3">
      <c r="A62" s="94">
        <v>2161</v>
      </c>
      <c r="B62" s="95" t="s">
        <v>66</v>
      </c>
      <c r="C62" s="96">
        <f>('MC M'!U61)</f>
        <v>0</v>
      </c>
      <c r="D62" s="96">
        <f>('MC F'!U61)</f>
        <v>0</v>
      </c>
      <c r="E62" s="97">
        <f>('CU M'!U61)</f>
        <v>0</v>
      </c>
      <c r="F62" s="98">
        <f>('CU F'!U61)</f>
        <v>0</v>
      </c>
      <c r="G62" s="98">
        <f>('ES M'!U61)</f>
        <v>0</v>
      </c>
      <c r="H62" s="98">
        <f>('ES F'!U61)</f>
        <v>0</v>
      </c>
      <c r="I62" s="98">
        <f>('RA M'!U61)</f>
        <v>0</v>
      </c>
      <c r="J62" s="98">
        <f>('RA F'!U61)</f>
        <v>0</v>
      </c>
      <c r="K62" s="98">
        <f>('YA M'!U62)</f>
        <v>0</v>
      </c>
      <c r="L62" s="98">
        <f>('YA F'!U61)</f>
        <v>0</v>
      </c>
      <c r="M62" s="98">
        <f>('YB M'!U61)</f>
        <v>0</v>
      </c>
      <c r="N62" s="98">
        <f>('YB F'!U61)</f>
        <v>0</v>
      </c>
      <c r="O62" s="98">
        <f>('JU M'!U61)</f>
        <v>0</v>
      </c>
      <c r="P62" s="98">
        <f>('JU F'!U61)</f>
        <v>0</v>
      </c>
      <c r="Q62" s="99">
        <f t="shared" si="1"/>
        <v>0</v>
      </c>
      <c r="R62" s="100" t="s">
        <v>66</v>
      </c>
      <c r="S62" s="101">
        <f>SUM(C62:P62)</f>
        <v>0</v>
      </c>
    </row>
    <row r="63" spans="1:19" ht="20.100000000000001" customHeight="1" thickBot="1" x14ac:dyDescent="0.3">
      <c r="A63" s="94">
        <v>1216</v>
      </c>
      <c r="B63" s="95" t="s">
        <v>108</v>
      </c>
      <c r="C63" s="96">
        <f>('MC M'!U62)</f>
        <v>0</v>
      </c>
      <c r="D63" s="96">
        <f>('MC F'!U62)</f>
        <v>0</v>
      </c>
      <c r="E63" s="97">
        <f>('CU M'!U62)</f>
        <v>0</v>
      </c>
      <c r="F63" s="98">
        <f>('CU F'!U62)</f>
        <v>0</v>
      </c>
      <c r="G63" s="98">
        <f>('ES M'!U62)</f>
        <v>0</v>
      </c>
      <c r="H63" s="98">
        <f>('ES F'!U62)</f>
        <v>0</v>
      </c>
      <c r="I63" s="98">
        <f>('RA M'!U62)</f>
        <v>0</v>
      </c>
      <c r="J63" s="98">
        <f>('RA F'!U62)</f>
        <v>0</v>
      </c>
      <c r="K63" s="98">
        <f>('YA M'!U63)</f>
        <v>0</v>
      </c>
      <c r="L63" s="98">
        <f>('YA F'!U62)</f>
        <v>0</v>
      </c>
      <c r="M63" s="98">
        <f>('YB M'!U62)</f>
        <v>0</v>
      </c>
      <c r="N63" s="98">
        <f>('YB F'!U62)</f>
        <v>0</v>
      </c>
      <c r="O63" s="98">
        <f>('JU M'!U62)</f>
        <v>0</v>
      </c>
      <c r="P63" s="98">
        <f>('JU F'!U62)</f>
        <v>0</v>
      </c>
      <c r="Q63" s="99">
        <f t="shared" si="1"/>
        <v>0</v>
      </c>
      <c r="R63" s="100" t="s">
        <v>108</v>
      </c>
      <c r="S63" s="101">
        <f>SUM(C63:P63)</f>
        <v>0</v>
      </c>
    </row>
    <row r="64" spans="1:19" ht="20.100000000000001" customHeight="1" thickBot="1" x14ac:dyDescent="0.3">
      <c r="A64" s="94">
        <v>2612</v>
      </c>
      <c r="B64" s="95" t="s">
        <v>238</v>
      </c>
      <c r="C64" s="96">
        <f>('MC M'!U63)</f>
        <v>0</v>
      </c>
      <c r="D64" s="96">
        <f>('MC F'!U63)</f>
        <v>0</v>
      </c>
      <c r="E64" s="97">
        <f>('CU M'!U63)</f>
        <v>0</v>
      </c>
      <c r="F64" s="98">
        <f>('CU F'!U63)</f>
        <v>0</v>
      </c>
      <c r="G64" s="98">
        <f>('ES M'!U63)</f>
        <v>0</v>
      </c>
      <c r="H64" s="98">
        <f>('ES F'!U63)</f>
        <v>0</v>
      </c>
      <c r="I64" s="98">
        <f>('RA M'!U63)</f>
        <v>0</v>
      </c>
      <c r="J64" s="98">
        <f>('RA F'!U63)</f>
        <v>0</v>
      </c>
      <c r="K64" s="98">
        <f>('YA M'!U64)</f>
        <v>0</v>
      </c>
      <c r="L64" s="98">
        <f>('YA F'!U63)</f>
        <v>0</v>
      </c>
      <c r="M64" s="98">
        <f>('YB M'!U63)</f>
        <v>20</v>
      </c>
      <c r="N64" s="98">
        <f>('YB F'!U63)</f>
        <v>0</v>
      </c>
      <c r="O64" s="98">
        <f>('JU M'!U63)</f>
        <v>40</v>
      </c>
      <c r="P64" s="98">
        <f>('JU F'!U63)</f>
        <v>40</v>
      </c>
      <c r="Q64" s="99">
        <f t="shared" si="1"/>
        <v>100</v>
      </c>
      <c r="R64" s="100" t="s">
        <v>238</v>
      </c>
      <c r="S64" s="101">
        <f>SUM(C64:P64)</f>
        <v>100</v>
      </c>
    </row>
    <row r="65" spans="1:19" ht="19.5" customHeight="1" thickBot="1" x14ac:dyDescent="0.3">
      <c r="A65" s="151">
        <v>1896</v>
      </c>
      <c r="B65" s="95" t="s">
        <v>116</v>
      </c>
      <c r="C65" s="96">
        <f>('MC M'!U64)</f>
        <v>0</v>
      </c>
      <c r="D65" s="96">
        <f>('MC F'!U64)</f>
        <v>0</v>
      </c>
      <c r="E65" s="97">
        <f>('CU M'!U64)</f>
        <v>0</v>
      </c>
      <c r="F65" s="98">
        <f>('CU F'!U64)</f>
        <v>0</v>
      </c>
      <c r="G65" s="98">
        <f>('ES M'!U64)</f>
        <v>0</v>
      </c>
      <c r="H65" s="98">
        <f>('ES F'!U64)</f>
        <v>0</v>
      </c>
      <c r="I65" s="98">
        <f>('RA M'!U64)</f>
        <v>0</v>
      </c>
      <c r="J65" s="98">
        <f>('RA F'!U64)</f>
        <v>0</v>
      </c>
      <c r="K65" s="98">
        <f>('YA M'!U65)</f>
        <v>0</v>
      </c>
      <c r="L65" s="98">
        <f>('YA F'!U64)</f>
        <v>0</v>
      </c>
      <c r="M65" s="98">
        <f>('YB M'!U64)</f>
        <v>0</v>
      </c>
      <c r="N65" s="98">
        <f>('YB F'!U64)</f>
        <v>0</v>
      </c>
      <c r="O65" s="98">
        <f>('JU M'!U64)</f>
        <v>0</v>
      </c>
      <c r="P65" s="98">
        <f>('JU F'!U64)</f>
        <v>0</v>
      </c>
      <c r="Q65" s="99">
        <f t="shared" ref="Q65" si="2">SUM(C65:P65)</f>
        <v>0</v>
      </c>
      <c r="R65" s="130" t="s">
        <v>116</v>
      </c>
      <c r="S65" s="101">
        <f>SUM(C65:P65)</f>
        <v>0</v>
      </c>
    </row>
    <row r="66" spans="1:19" ht="19.149999999999999" customHeight="1" x14ac:dyDescent="0.2">
      <c r="A66" s="47"/>
      <c r="B66" s="102"/>
      <c r="C66" s="103">
        <f>SUM(C4:C65)</f>
        <v>0</v>
      </c>
      <c r="D66" s="103">
        <f t="shared" ref="D66:P66" si="3">SUM(D4:D65)</f>
        <v>0</v>
      </c>
      <c r="E66" s="103">
        <f t="shared" si="3"/>
        <v>0</v>
      </c>
      <c r="F66" s="103">
        <f t="shared" si="3"/>
        <v>0</v>
      </c>
      <c r="G66" s="103">
        <f t="shared" si="3"/>
        <v>0</v>
      </c>
      <c r="H66" s="103">
        <f t="shared" si="3"/>
        <v>0</v>
      </c>
      <c r="I66" s="103">
        <f t="shared" si="3"/>
        <v>0</v>
      </c>
      <c r="J66" s="103">
        <f t="shared" si="3"/>
        <v>0</v>
      </c>
      <c r="K66" s="103">
        <f t="shared" si="3"/>
        <v>0</v>
      </c>
      <c r="L66" s="103">
        <f t="shared" si="3"/>
        <v>0</v>
      </c>
      <c r="M66" s="103">
        <f t="shared" si="3"/>
        <v>532</v>
      </c>
      <c r="N66" s="103">
        <f t="shared" si="3"/>
        <v>117</v>
      </c>
      <c r="O66" s="103">
        <f t="shared" si="3"/>
        <v>505</v>
      </c>
      <c r="P66" s="103">
        <f t="shared" si="3"/>
        <v>70</v>
      </c>
      <c r="Q66" s="133">
        <f>SUM(Q4:Q65)</f>
        <v>1224</v>
      </c>
      <c r="S66" s="6"/>
    </row>
    <row r="67" spans="1:19" ht="16.149999999999999" customHeight="1" thickBot="1" x14ac:dyDescent="0.25">
      <c r="A67" s="6"/>
      <c r="B67" s="87"/>
      <c r="C67" s="105" t="s">
        <v>85</v>
      </c>
      <c r="D67" s="105" t="s">
        <v>102</v>
      </c>
      <c r="E67" s="105" t="s">
        <v>87</v>
      </c>
      <c r="F67" s="105" t="s">
        <v>88</v>
      </c>
      <c r="G67" s="105" t="s">
        <v>89</v>
      </c>
      <c r="H67" s="105" t="s">
        <v>90</v>
      </c>
      <c r="I67" s="105" t="s">
        <v>91</v>
      </c>
      <c r="J67" s="105" t="s">
        <v>92</v>
      </c>
      <c r="K67" s="105" t="s">
        <v>93</v>
      </c>
      <c r="L67" s="105" t="s">
        <v>94</v>
      </c>
      <c r="M67" s="105" t="s">
        <v>95</v>
      </c>
      <c r="N67" s="105" t="s">
        <v>96</v>
      </c>
      <c r="O67" s="105" t="s">
        <v>97</v>
      </c>
      <c r="P67" s="105" t="s">
        <v>98</v>
      </c>
      <c r="Q67" s="106">
        <f>SUM(C66:P66)</f>
        <v>1224</v>
      </c>
      <c r="R67" s="6"/>
      <c r="S67" s="6"/>
    </row>
    <row r="68" spans="1:19" ht="15.6" customHeight="1" x14ac:dyDescent="0.2">
      <c r="A68" s="6"/>
      <c r="B68" s="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6"/>
      <c r="R68" s="6"/>
      <c r="S68" s="6"/>
    </row>
    <row r="69" spans="1:19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07"/>
    </row>
    <row r="73" spans="1:19" ht="20.100000000000001" customHeight="1" x14ac:dyDescent="0.2">
      <c r="A73" s="109"/>
      <c r="B73" s="110"/>
      <c r="C73" s="108"/>
      <c r="D73" s="6"/>
      <c r="E73" s="6"/>
      <c r="F73" s="254"/>
      <c r="G73" s="255"/>
      <c r="H73" s="255"/>
      <c r="I73" s="6"/>
      <c r="J73" s="6"/>
      <c r="K73" s="6"/>
      <c r="L73" s="6"/>
      <c r="M73" s="6"/>
      <c r="N73" s="6"/>
      <c r="O73" s="6"/>
      <c r="P73" s="6"/>
      <c r="Q73" s="6"/>
      <c r="R73" s="109"/>
      <c r="S73" s="6"/>
    </row>
    <row r="74" spans="1:19" ht="20.100000000000001" customHeight="1" x14ac:dyDescent="0.2">
      <c r="A74" s="51"/>
      <c r="B74" s="111"/>
      <c r="C74" s="108"/>
      <c r="D74" s="6"/>
      <c r="E74" s="6"/>
      <c r="F74" s="254"/>
      <c r="G74" s="255"/>
      <c r="H74" s="255"/>
      <c r="I74" s="6"/>
      <c r="J74" s="6"/>
      <c r="K74" s="6"/>
      <c r="L74" s="6"/>
      <c r="M74" s="6"/>
      <c r="N74" s="6"/>
      <c r="O74" s="6"/>
      <c r="P74" s="6"/>
      <c r="Q74" s="6"/>
      <c r="R74" s="51"/>
      <c r="S74" s="6"/>
    </row>
    <row r="75" spans="1:19" ht="20.100000000000001" customHeight="1" x14ac:dyDescent="0.2">
      <c r="A75" s="51"/>
      <c r="B75" s="111"/>
      <c r="C75" s="108"/>
      <c r="D75" s="6"/>
      <c r="E75" s="6"/>
      <c r="F75" s="254"/>
      <c r="G75" s="255"/>
      <c r="H75" s="255"/>
      <c r="I75" s="6"/>
      <c r="J75" s="6"/>
      <c r="K75" s="6"/>
      <c r="L75" s="6"/>
      <c r="M75" s="6"/>
      <c r="N75" s="6"/>
      <c r="O75" s="6"/>
      <c r="P75" s="6"/>
      <c r="Q75" s="6"/>
      <c r="R75" s="51"/>
      <c r="S75" s="6"/>
    </row>
    <row r="76" spans="1:19" ht="20.100000000000001" customHeight="1" x14ac:dyDescent="0.2">
      <c r="A76" s="51"/>
      <c r="B76" s="111"/>
      <c r="C76" s="108"/>
      <c r="D76" s="6"/>
      <c r="E76" s="6"/>
      <c r="F76" s="254"/>
      <c r="G76" s="255"/>
      <c r="H76" s="255"/>
      <c r="I76" s="6"/>
      <c r="J76" s="6"/>
      <c r="K76" s="6"/>
      <c r="L76" s="6"/>
      <c r="M76" s="6"/>
      <c r="N76" s="6"/>
      <c r="O76" s="6"/>
      <c r="P76" s="6"/>
      <c r="Q76" s="6"/>
      <c r="R76" s="51"/>
      <c r="S76" s="6"/>
    </row>
    <row r="77" spans="1:19" ht="20.100000000000001" customHeight="1" x14ac:dyDescent="0.2">
      <c r="A77" s="51"/>
      <c r="B77" s="111"/>
      <c r="C77" s="108"/>
      <c r="D77" s="6"/>
      <c r="E77" s="6"/>
      <c r="F77" s="254"/>
      <c r="G77" s="255"/>
      <c r="H77" s="255"/>
      <c r="I77" s="6"/>
      <c r="J77" s="6"/>
      <c r="K77" s="6"/>
      <c r="L77" s="6"/>
      <c r="M77" s="6"/>
      <c r="N77" s="6"/>
      <c r="O77" s="6"/>
      <c r="P77" s="6"/>
      <c r="Q77" s="6"/>
      <c r="R77" s="51"/>
      <c r="S77" s="6"/>
    </row>
    <row r="78" spans="1:19" ht="20.100000000000001" customHeight="1" x14ac:dyDescent="0.2">
      <c r="A78" s="51"/>
      <c r="B78" s="111"/>
      <c r="C78" s="108"/>
      <c r="D78" s="6"/>
      <c r="E78" s="6"/>
      <c r="F78" s="254"/>
      <c r="G78" s="255"/>
      <c r="H78" s="255"/>
      <c r="I78" s="6"/>
      <c r="J78" s="6"/>
      <c r="K78" s="6"/>
      <c r="L78" s="6"/>
      <c r="M78" s="6"/>
      <c r="N78" s="6"/>
      <c r="O78" s="6"/>
      <c r="P78" s="6"/>
      <c r="Q78" s="6"/>
      <c r="R78" s="51"/>
      <c r="S78" s="6"/>
    </row>
    <row r="79" spans="1:19" ht="20.100000000000001" customHeight="1" x14ac:dyDescent="0.2">
      <c r="A79" s="51"/>
      <c r="B79" s="111"/>
      <c r="C79" s="108"/>
      <c r="D79" s="6"/>
      <c r="E79" s="6"/>
      <c r="F79" s="254"/>
      <c r="G79" s="255"/>
      <c r="H79" s="255"/>
      <c r="I79" s="6"/>
      <c r="J79" s="6"/>
      <c r="K79" s="6"/>
      <c r="L79" s="6"/>
      <c r="M79" s="6"/>
      <c r="N79" s="6"/>
      <c r="O79" s="6"/>
      <c r="P79" s="6"/>
      <c r="Q79" s="6"/>
      <c r="R79" s="51"/>
      <c r="S79" s="6"/>
    </row>
    <row r="80" spans="1:19" ht="20.100000000000001" customHeight="1" x14ac:dyDescent="0.2">
      <c r="A80" s="51"/>
      <c r="B80" s="111"/>
      <c r="C80" s="108"/>
      <c r="D80" s="6"/>
      <c r="E80" s="6"/>
      <c r="F80" s="254"/>
      <c r="G80" s="255"/>
      <c r="H80" s="255"/>
      <c r="I80" s="6"/>
      <c r="J80" s="6"/>
      <c r="K80" s="6"/>
      <c r="L80" s="6"/>
      <c r="M80" s="6"/>
      <c r="N80" s="6"/>
      <c r="O80" s="6"/>
      <c r="P80" s="6"/>
      <c r="Q80" s="6"/>
      <c r="R80" s="51"/>
      <c r="S80" s="6"/>
    </row>
    <row r="81" spans="1:19" ht="20.100000000000001" customHeight="1" x14ac:dyDescent="0.2">
      <c r="A81" s="51"/>
      <c r="B81" s="111"/>
      <c r="C81" s="108"/>
      <c r="D81" s="6"/>
      <c r="E81" s="6"/>
      <c r="F81" s="254"/>
      <c r="G81" s="255"/>
      <c r="H81" s="255"/>
      <c r="I81" s="6"/>
      <c r="J81" s="6"/>
      <c r="K81" s="6"/>
      <c r="L81" s="6"/>
      <c r="M81" s="6"/>
      <c r="N81" s="6"/>
      <c r="O81" s="6"/>
      <c r="P81" s="6"/>
      <c r="Q81" s="6"/>
      <c r="R81" s="51"/>
      <c r="S81" s="6"/>
    </row>
    <row r="82" spans="1:19" ht="20.100000000000001" customHeight="1" x14ac:dyDescent="0.2">
      <c r="A82" s="51"/>
      <c r="B82" s="111"/>
      <c r="C82" s="108"/>
      <c r="D82" s="6"/>
      <c r="E82" s="6"/>
      <c r="F82" s="254"/>
      <c r="G82" s="255"/>
      <c r="H82" s="255"/>
      <c r="I82" s="6"/>
      <c r="J82" s="6"/>
      <c r="K82" s="6"/>
      <c r="L82" s="6"/>
      <c r="M82" s="6"/>
      <c r="N82" s="6"/>
      <c r="O82" s="6"/>
      <c r="P82" s="6"/>
      <c r="Q82" s="6"/>
      <c r="R82" s="51"/>
      <c r="S82" s="6"/>
    </row>
    <row r="83" spans="1:19" ht="20.100000000000001" customHeight="1" x14ac:dyDescent="0.2">
      <c r="A83" s="51"/>
      <c r="B83" s="111"/>
      <c r="C83" s="108"/>
      <c r="D83" s="6"/>
      <c r="E83" s="6"/>
      <c r="F83" s="254"/>
      <c r="G83" s="255"/>
      <c r="H83" s="255"/>
      <c r="I83" s="6"/>
      <c r="J83" s="6"/>
      <c r="K83" s="6"/>
      <c r="L83" s="6"/>
      <c r="M83" s="6"/>
      <c r="N83" s="6"/>
      <c r="O83" s="6"/>
      <c r="P83" s="6"/>
      <c r="Q83" s="6"/>
      <c r="R83" s="51"/>
      <c r="S83" s="6"/>
    </row>
    <row r="84" spans="1:19" ht="20.100000000000001" customHeight="1" x14ac:dyDescent="0.2">
      <c r="A84" s="51"/>
      <c r="B84" s="111"/>
      <c r="C84" s="108"/>
      <c r="D84" s="6"/>
      <c r="E84" s="6"/>
      <c r="F84" s="254"/>
      <c r="G84" s="255"/>
      <c r="H84" s="255"/>
      <c r="I84" s="6"/>
      <c r="J84" s="6"/>
      <c r="K84" s="6"/>
      <c r="L84" s="6"/>
      <c r="M84" s="6"/>
      <c r="N84" s="6"/>
      <c r="O84" s="6"/>
      <c r="P84" s="6"/>
      <c r="Q84" s="6"/>
      <c r="R84" s="51"/>
      <c r="S84" s="6"/>
    </row>
    <row r="85" spans="1:19" ht="20.100000000000001" customHeight="1" x14ac:dyDescent="0.2">
      <c r="A85" s="51"/>
      <c r="B85" s="111"/>
      <c r="C85" s="108"/>
      <c r="D85" s="6"/>
      <c r="E85" s="6"/>
      <c r="F85" s="254"/>
      <c r="G85" s="255"/>
      <c r="H85" s="255"/>
      <c r="I85" s="6"/>
      <c r="J85" s="6"/>
      <c r="K85" s="6"/>
      <c r="L85" s="6"/>
      <c r="M85" s="6"/>
      <c r="N85" s="6"/>
      <c r="O85" s="6"/>
      <c r="P85" s="6"/>
      <c r="Q85" s="6"/>
      <c r="R85" s="51"/>
      <c r="S85" s="6"/>
    </row>
    <row r="86" spans="1:19" ht="20.100000000000001" customHeight="1" x14ac:dyDescent="0.2">
      <c r="A86" s="51"/>
      <c r="B86" s="111"/>
      <c r="C86" s="108"/>
      <c r="D86" s="6"/>
      <c r="E86" s="6"/>
      <c r="F86" s="254"/>
      <c r="G86" s="255"/>
      <c r="H86" s="255"/>
      <c r="I86" s="6"/>
      <c r="J86" s="6"/>
      <c r="K86" s="6"/>
      <c r="L86" s="6"/>
      <c r="M86" s="6"/>
      <c r="N86" s="6"/>
      <c r="O86" s="6"/>
      <c r="P86" s="6"/>
      <c r="Q86" s="6"/>
      <c r="R86" s="51"/>
      <c r="S86" s="6"/>
    </row>
    <row r="87" spans="1:19" ht="20.100000000000001" customHeight="1" x14ac:dyDescent="0.2">
      <c r="A87" s="51"/>
      <c r="B87" s="111"/>
      <c r="C87" s="108"/>
      <c r="D87" s="6"/>
      <c r="E87" s="6"/>
      <c r="F87" s="254"/>
      <c r="G87" s="255"/>
      <c r="H87" s="255"/>
      <c r="I87" s="6"/>
      <c r="J87" s="6"/>
      <c r="K87" s="6"/>
      <c r="L87" s="6"/>
      <c r="M87" s="6"/>
      <c r="N87" s="6"/>
      <c r="O87" s="6"/>
      <c r="P87" s="6"/>
      <c r="Q87" s="6"/>
      <c r="R87" s="51"/>
      <c r="S87" s="6"/>
    </row>
    <row r="88" spans="1:19" ht="20.100000000000001" customHeight="1" x14ac:dyDescent="0.2">
      <c r="A88" s="51"/>
      <c r="B88" s="111"/>
      <c r="C88" s="108"/>
      <c r="D88" s="6"/>
      <c r="E88" s="6"/>
      <c r="F88" s="254"/>
      <c r="G88" s="255"/>
      <c r="H88" s="255"/>
      <c r="I88" s="6"/>
      <c r="J88" s="6"/>
      <c r="K88" s="6"/>
      <c r="L88" s="6"/>
      <c r="M88" s="6"/>
      <c r="N88" s="6"/>
      <c r="O88" s="6"/>
      <c r="P88" s="6"/>
      <c r="Q88" s="6"/>
      <c r="R88" s="51"/>
      <c r="S88" s="6"/>
    </row>
    <row r="89" spans="1:19" ht="20.100000000000001" customHeight="1" x14ac:dyDescent="0.2">
      <c r="A89" s="51"/>
      <c r="B89" s="111"/>
      <c r="C89" s="108"/>
      <c r="D89" s="6"/>
      <c r="E89" s="6"/>
      <c r="F89" s="254"/>
      <c r="G89" s="255"/>
      <c r="H89" s="255"/>
      <c r="I89" s="6"/>
      <c r="J89" s="6"/>
      <c r="K89" s="6"/>
      <c r="L89" s="6"/>
      <c r="M89" s="6"/>
      <c r="N89" s="6"/>
      <c r="O89" s="6"/>
      <c r="P89" s="6"/>
      <c r="Q89" s="6"/>
      <c r="R89" s="51"/>
      <c r="S89" s="6"/>
    </row>
    <row r="90" spans="1:19" ht="20.100000000000001" customHeight="1" x14ac:dyDescent="0.2">
      <c r="A90" s="51"/>
      <c r="B90" s="111"/>
      <c r="C90" s="108"/>
      <c r="D90" s="6"/>
      <c r="E90" s="6"/>
      <c r="F90" s="254"/>
      <c r="G90" s="255"/>
      <c r="H90" s="255"/>
      <c r="I90" s="6"/>
      <c r="J90" s="6"/>
      <c r="K90" s="6"/>
      <c r="L90" s="6"/>
      <c r="M90" s="6"/>
      <c r="N90" s="6"/>
      <c r="O90" s="6"/>
      <c r="P90" s="6"/>
      <c r="Q90" s="6"/>
      <c r="R90" s="51"/>
      <c r="S90" s="6"/>
    </row>
    <row r="91" spans="1:19" ht="20.100000000000001" customHeight="1" x14ac:dyDescent="0.2">
      <c r="A91" s="51"/>
      <c r="B91" s="111"/>
      <c r="C91" s="108"/>
      <c r="D91" s="6"/>
      <c r="E91" s="6"/>
      <c r="F91" s="254"/>
      <c r="G91" s="255"/>
      <c r="H91" s="255"/>
      <c r="I91" s="6"/>
      <c r="J91" s="6"/>
      <c r="K91" s="6"/>
      <c r="L91" s="6"/>
      <c r="M91" s="6"/>
      <c r="N91" s="6"/>
      <c r="O91" s="6"/>
      <c r="P91" s="6"/>
      <c r="Q91" s="6"/>
      <c r="R91" s="51"/>
      <c r="S91" s="6"/>
    </row>
    <row r="92" spans="1:19" ht="20.100000000000001" customHeight="1" x14ac:dyDescent="0.2">
      <c r="A92" s="51"/>
      <c r="B92" s="111"/>
      <c r="C92" s="108"/>
      <c r="D92" s="6"/>
      <c r="E92" s="6"/>
      <c r="F92" s="254"/>
      <c r="G92" s="255"/>
      <c r="H92" s="255"/>
      <c r="I92" s="6"/>
      <c r="J92" s="6"/>
      <c r="K92" s="6"/>
      <c r="L92" s="6"/>
      <c r="M92" s="6"/>
      <c r="N92" s="6"/>
      <c r="O92" s="6"/>
      <c r="P92" s="6"/>
      <c r="Q92" s="6"/>
      <c r="R92" s="51"/>
      <c r="S92" s="6"/>
    </row>
    <row r="93" spans="1:19" ht="20.100000000000001" customHeight="1" x14ac:dyDescent="0.2">
      <c r="A93" s="51"/>
      <c r="B93" s="111"/>
      <c r="C93" s="108"/>
      <c r="D93" s="6"/>
      <c r="E93" s="6"/>
      <c r="F93" s="254"/>
      <c r="G93" s="255"/>
      <c r="H93" s="255"/>
      <c r="I93" s="6"/>
      <c r="J93" s="6"/>
      <c r="K93" s="6"/>
      <c r="L93" s="6"/>
      <c r="M93" s="6"/>
      <c r="N93" s="6"/>
      <c r="O93" s="6"/>
      <c r="P93" s="6"/>
      <c r="Q93" s="6"/>
      <c r="R93" s="51"/>
      <c r="S93" s="6"/>
    </row>
    <row r="94" spans="1:19" ht="20.100000000000001" customHeight="1" x14ac:dyDescent="0.2">
      <c r="A94" s="51"/>
      <c r="B94" s="111"/>
      <c r="C94" s="108"/>
      <c r="D94" s="6"/>
      <c r="E94" s="6"/>
      <c r="F94" s="254"/>
      <c r="G94" s="255"/>
      <c r="H94" s="255"/>
      <c r="I94" s="6"/>
      <c r="J94" s="6"/>
      <c r="K94" s="6"/>
      <c r="L94" s="6"/>
      <c r="M94" s="6"/>
      <c r="N94" s="6"/>
      <c r="O94" s="6"/>
      <c r="P94" s="6"/>
      <c r="Q94" s="6"/>
      <c r="R94" s="51"/>
      <c r="S94" s="6"/>
    </row>
    <row r="95" spans="1:19" ht="20.100000000000001" customHeight="1" x14ac:dyDescent="0.2">
      <c r="A95" s="51"/>
      <c r="B95" s="111"/>
      <c r="C95" s="108"/>
      <c r="D95" s="6"/>
      <c r="E95" s="6"/>
      <c r="F95" s="254"/>
      <c r="G95" s="255"/>
      <c r="H95" s="255"/>
      <c r="I95" s="6"/>
      <c r="J95" s="6"/>
      <c r="K95" s="6"/>
      <c r="L95" s="6"/>
      <c r="M95" s="6"/>
      <c r="N95" s="6"/>
      <c r="O95" s="6"/>
      <c r="P95" s="6"/>
      <c r="Q95" s="6"/>
      <c r="R95" s="51"/>
      <c r="S95" s="6"/>
    </row>
    <row r="96" spans="1:19" ht="20.100000000000001" customHeight="1" x14ac:dyDescent="0.2">
      <c r="A96" s="51"/>
      <c r="B96" s="111"/>
      <c r="C96" s="108"/>
      <c r="D96" s="6"/>
      <c r="E96" s="6"/>
      <c r="F96" s="254"/>
      <c r="G96" s="255"/>
      <c r="H96" s="255"/>
      <c r="I96" s="6"/>
      <c r="J96" s="6"/>
      <c r="K96" s="6"/>
      <c r="L96" s="6"/>
      <c r="M96" s="6"/>
      <c r="N96" s="6"/>
      <c r="O96" s="6"/>
      <c r="P96" s="6"/>
      <c r="Q96" s="6"/>
      <c r="R96" s="51"/>
      <c r="S96" s="6"/>
    </row>
    <row r="97" spans="1:19" ht="20.100000000000001" customHeight="1" x14ac:dyDescent="0.2">
      <c r="A97" s="51"/>
      <c r="B97" s="111"/>
      <c r="C97" s="108"/>
      <c r="D97" s="6"/>
      <c r="E97" s="6"/>
      <c r="F97" s="254"/>
      <c r="G97" s="255"/>
      <c r="H97" s="255"/>
      <c r="I97" s="6"/>
      <c r="J97" s="6"/>
      <c r="K97" s="6"/>
      <c r="L97" s="6"/>
      <c r="M97" s="6"/>
      <c r="N97" s="6"/>
      <c r="O97" s="6"/>
      <c r="P97" s="6"/>
      <c r="Q97" s="6"/>
      <c r="R97" s="51"/>
      <c r="S97" s="6"/>
    </row>
    <row r="98" spans="1:19" ht="20.100000000000001" customHeight="1" x14ac:dyDescent="0.2">
      <c r="A98" s="51"/>
      <c r="B98" s="111"/>
      <c r="C98" s="108"/>
      <c r="D98" s="6"/>
      <c r="E98" s="6"/>
      <c r="F98" s="254"/>
      <c r="G98" s="255"/>
      <c r="H98" s="255"/>
      <c r="I98" s="6"/>
      <c r="J98" s="6"/>
      <c r="K98" s="6"/>
      <c r="L98" s="6"/>
      <c r="M98" s="6"/>
      <c r="N98" s="6"/>
      <c r="O98" s="6"/>
      <c r="P98" s="6"/>
      <c r="Q98" s="6"/>
      <c r="R98" s="51"/>
      <c r="S98" s="6"/>
    </row>
    <row r="99" spans="1:19" ht="20.100000000000001" customHeight="1" x14ac:dyDescent="0.2">
      <c r="A99" s="51"/>
      <c r="B99" s="111"/>
      <c r="C99" s="108"/>
      <c r="D99" s="6"/>
      <c r="E99" s="6"/>
      <c r="F99" s="254"/>
      <c r="G99" s="255"/>
      <c r="H99" s="255"/>
      <c r="I99" s="6"/>
      <c r="J99" s="6"/>
      <c r="K99" s="6"/>
      <c r="L99" s="6"/>
      <c r="M99" s="6"/>
      <c r="N99" s="6"/>
      <c r="O99" s="6"/>
      <c r="P99" s="6"/>
      <c r="Q99" s="6"/>
      <c r="R99" s="51"/>
      <c r="S99" s="6"/>
    </row>
    <row r="100" spans="1:19" ht="20.100000000000001" customHeight="1" x14ac:dyDescent="0.2">
      <c r="A100" s="51"/>
      <c r="B100" s="111"/>
      <c r="C100" s="108"/>
      <c r="D100" s="6"/>
      <c r="E100" s="6"/>
      <c r="F100" s="254"/>
      <c r="G100" s="255"/>
      <c r="H100" s="255"/>
      <c r="I100" s="6"/>
      <c r="J100" s="6"/>
      <c r="K100" s="6"/>
      <c r="L100" s="6"/>
      <c r="M100" s="6"/>
      <c r="N100" s="6"/>
      <c r="O100" s="6"/>
      <c r="P100" s="6"/>
      <c r="Q100" s="6"/>
      <c r="R100" s="51"/>
      <c r="S100" s="6"/>
    </row>
    <row r="101" spans="1:19" ht="20.100000000000001" customHeight="1" x14ac:dyDescent="0.2">
      <c r="A101" s="51"/>
      <c r="B101" s="111"/>
      <c r="C101" s="108"/>
      <c r="D101" s="6"/>
      <c r="E101" s="6"/>
      <c r="F101" s="254"/>
      <c r="G101" s="255"/>
      <c r="H101" s="255"/>
      <c r="I101" s="6"/>
      <c r="J101" s="6"/>
      <c r="K101" s="6"/>
      <c r="L101" s="6"/>
      <c r="M101" s="6"/>
      <c r="N101" s="6"/>
      <c r="O101" s="6"/>
      <c r="P101" s="6"/>
      <c r="Q101" s="6"/>
      <c r="R101" s="51"/>
      <c r="S101" s="6"/>
    </row>
    <row r="102" spans="1:19" ht="20.100000000000001" customHeight="1" x14ac:dyDescent="0.2">
      <c r="A102" s="51"/>
      <c r="B102" s="111"/>
      <c r="C102" s="108"/>
      <c r="D102" s="6"/>
      <c r="E102" s="6"/>
      <c r="F102" s="254"/>
      <c r="G102" s="255"/>
      <c r="H102" s="255"/>
      <c r="I102" s="6"/>
      <c r="J102" s="6"/>
      <c r="K102" s="6"/>
      <c r="L102" s="6"/>
      <c r="M102" s="6"/>
      <c r="N102" s="6"/>
      <c r="O102" s="6"/>
      <c r="P102" s="6"/>
      <c r="Q102" s="6"/>
      <c r="R102" s="51"/>
      <c r="S102" s="6"/>
    </row>
    <row r="103" spans="1:19" ht="20.100000000000001" customHeight="1" x14ac:dyDescent="0.2">
      <c r="A103" s="51"/>
      <c r="B103" s="111"/>
      <c r="C103" s="108"/>
      <c r="D103" s="6"/>
      <c r="E103" s="6"/>
      <c r="F103" s="254"/>
      <c r="G103" s="255"/>
      <c r="H103" s="255"/>
      <c r="I103" s="6"/>
      <c r="J103" s="6"/>
      <c r="K103" s="6"/>
      <c r="L103" s="6"/>
      <c r="M103" s="6"/>
      <c r="N103" s="6"/>
      <c r="O103" s="6"/>
      <c r="P103" s="6"/>
      <c r="Q103" s="6"/>
      <c r="R103" s="51"/>
      <c r="S103" s="6"/>
    </row>
    <row r="104" spans="1:19" ht="20.100000000000001" customHeight="1" x14ac:dyDescent="0.2">
      <c r="A104" s="51"/>
      <c r="B104" s="111"/>
      <c r="C104" s="108"/>
      <c r="D104" s="6"/>
      <c r="E104" s="6"/>
      <c r="F104" s="254"/>
      <c r="G104" s="255"/>
      <c r="H104" s="255"/>
      <c r="I104" s="6"/>
      <c r="J104" s="6"/>
      <c r="K104" s="6"/>
      <c r="L104" s="6"/>
      <c r="M104" s="6"/>
      <c r="N104" s="6"/>
      <c r="O104" s="6"/>
      <c r="P104" s="6"/>
      <c r="Q104" s="6"/>
      <c r="R104" s="51"/>
      <c r="S104" s="6"/>
    </row>
    <row r="105" spans="1:19" ht="20.100000000000001" customHeight="1" x14ac:dyDescent="0.2">
      <c r="A105" s="51"/>
      <c r="B105" s="111"/>
      <c r="C105" s="108"/>
      <c r="D105" s="6"/>
      <c r="E105" s="6"/>
      <c r="F105" s="254"/>
      <c r="G105" s="255"/>
      <c r="H105" s="255"/>
      <c r="I105" s="6"/>
      <c r="J105" s="6"/>
      <c r="K105" s="6"/>
      <c r="L105" s="6"/>
      <c r="M105" s="6"/>
      <c r="N105" s="6"/>
      <c r="O105" s="6"/>
      <c r="P105" s="6"/>
      <c r="Q105" s="6"/>
      <c r="R105" s="51"/>
      <c r="S105" s="6"/>
    </row>
    <row r="106" spans="1:19" ht="20.100000000000001" customHeight="1" x14ac:dyDescent="0.2">
      <c r="A106" s="51"/>
      <c r="B106" s="111"/>
      <c r="C106" s="108"/>
      <c r="D106" s="6"/>
      <c r="E106" s="6"/>
      <c r="F106" s="254"/>
      <c r="G106" s="255"/>
      <c r="H106" s="255"/>
      <c r="I106" s="6"/>
      <c r="J106" s="6"/>
      <c r="K106" s="6"/>
      <c r="L106" s="6"/>
      <c r="M106" s="6"/>
      <c r="N106" s="6"/>
      <c r="O106" s="6"/>
      <c r="P106" s="6"/>
      <c r="Q106" s="6"/>
      <c r="R106" s="51"/>
      <c r="S106" s="6"/>
    </row>
    <row r="107" spans="1:19" ht="20.100000000000001" customHeight="1" x14ac:dyDescent="0.2">
      <c r="A107" s="51"/>
      <c r="B107" s="111"/>
      <c r="C107" s="108"/>
      <c r="D107" s="6"/>
      <c r="E107" s="6"/>
      <c r="F107" s="254"/>
      <c r="G107" s="255"/>
      <c r="H107" s="255"/>
      <c r="I107" s="6"/>
      <c r="J107" s="6"/>
      <c r="K107" s="6"/>
      <c r="L107" s="6"/>
      <c r="M107" s="6"/>
      <c r="N107" s="6"/>
      <c r="O107" s="6"/>
      <c r="P107" s="6"/>
      <c r="Q107" s="6"/>
      <c r="R107" s="51"/>
      <c r="S107" s="6"/>
    </row>
    <row r="108" spans="1:19" ht="20.100000000000001" customHeight="1" x14ac:dyDescent="0.2">
      <c r="A108" s="51"/>
      <c r="B108" s="111"/>
      <c r="C108" s="108"/>
      <c r="D108" s="6"/>
      <c r="E108" s="6"/>
      <c r="F108" s="254"/>
      <c r="G108" s="255"/>
      <c r="H108" s="255"/>
      <c r="I108" s="6"/>
      <c r="J108" s="6"/>
      <c r="K108" s="6"/>
      <c r="L108" s="6"/>
      <c r="M108" s="6"/>
      <c r="N108" s="6"/>
      <c r="O108" s="6"/>
      <c r="P108" s="6"/>
      <c r="Q108" s="6"/>
      <c r="R108" s="51"/>
      <c r="S108" s="6"/>
    </row>
    <row r="109" spans="1:19" ht="20.100000000000001" customHeight="1" x14ac:dyDescent="0.2">
      <c r="A109" s="51"/>
      <c r="B109" s="111"/>
      <c r="C109" s="108"/>
      <c r="D109" s="6"/>
      <c r="E109" s="6"/>
      <c r="F109" s="254"/>
      <c r="G109" s="255"/>
      <c r="H109" s="255"/>
      <c r="I109" s="6"/>
      <c r="J109" s="6"/>
      <c r="K109" s="6"/>
      <c r="L109" s="6"/>
      <c r="M109" s="6"/>
      <c r="N109" s="6"/>
      <c r="O109" s="6"/>
      <c r="P109" s="6"/>
      <c r="Q109" s="6"/>
      <c r="R109" s="51"/>
      <c r="S109" s="6"/>
    </row>
    <row r="110" spans="1:19" ht="20.100000000000001" customHeight="1" x14ac:dyDescent="0.2">
      <c r="A110" s="51"/>
      <c r="B110" s="111"/>
      <c r="C110" s="108"/>
      <c r="D110" s="6"/>
      <c r="E110" s="6"/>
      <c r="F110" s="254"/>
      <c r="G110" s="255"/>
      <c r="H110" s="255"/>
      <c r="I110" s="6"/>
      <c r="J110" s="6"/>
      <c r="K110" s="6"/>
      <c r="L110" s="6"/>
      <c r="M110" s="6"/>
      <c r="N110" s="6"/>
      <c r="O110" s="6"/>
      <c r="P110" s="6"/>
      <c r="Q110" s="6"/>
      <c r="R110" s="51"/>
      <c r="S110" s="6"/>
    </row>
    <row r="111" spans="1:19" ht="20.100000000000001" customHeight="1" x14ac:dyDescent="0.2">
      <c r="A111" s="51"/>
      <c r="B111" s="111"/>
      <c r="C111" s="108"/>
      <c r="D111" s="6"/>
      <c r="E111" s="6"/>
      <c r="F111" s="254"/>
      <c r="G111" s="255"/>
      <c r="H111" s="255"/>
      <c r="I111" s="6"/>
      <c r="J111" s="6"/>
      <c r="K111" s="6"/>
      <c r="L111" s="6"/>
      <c r="M111" s="6"/>
      <c r="N111" s="6"/>
      <c r="O111" s="6"/>
      <c r="P111" s="6"/>
      <c r="Q111" s="6"/>
      <c r="R111" s="51"/>
      <c r="S111" s="6"/>
    </row>
    <row r="112" spans="1:19" ht="20.100000000000001" customHeight="1" x14ac:dyDescent="0.2">
      <c r="A112" s="51"/>
      <c r="B112" s="111"/>
      <c r="C112" s="108"/>
      <c r="D112" s="6"/>
      <c r="E112" s="6"/>
      <c r="F112" s="254"/>
      <c r="G112" s="255"/>
      <c r="H112" s="255"/>
      <c r="I112" s="6"/>
      <c r="J112" s="6"/>
      <c r="K112" s="6"/>
      <c r="L112" s="6"/>
      <c r="M112" s="6"/>
      <c r="N112" s="6"/>
      <c r="O112" s="6"/>
      <c r="P112" s="6"/>
      <c r="Q112" s="6"/>
      <c r="R112" s="51"/>
      <c r="S112" s="6"/>
    </row>
    <row r="113" spans="1:19" ht="20.100000000000001" customHeight="1" x14ac:dyDescent="0.2">
      <c r="A113" s="51"/>
      <c r="B113" s="111"/>
      <c r="C113" s="108"/>
      <c r="D113" s="6"/>
      <c r="E113" s="6"/>
      <c r="F113" s="254"/>
      <c r="G113" s="255"/>
      <c r="H113" s="255"/>
      <c r="I113" s="6"/>
      <c r="J113" s="6"/>
      <c r="K113" s="6"/>
      <c r="L113" s="6"/>
      <c r="M113" s="6"/>
      <c r="N113" s="6"/>
      <c r="O113" s="6"/>
      <c r="P113" s="6"/>
      <c r="Q113" s="6"/>
      <c r="R113" s="51"/>
      <c r="S113" s="6"/>
    </row>
    <row r="114" spans="1:19" ht="20.100000000000001" customHeight="1" x14ac:dyDescent="0.2">
      <c r="A114" s="51"/>
      <c r="B114" s="111"/>
      <c r="C114" s="108"/>
      <c r="D114" s="6"/>
      <c r="E114" s="6"/>
      <c r="F114" s="254"/>
      <c r="G114" s="255"/>
      <c r="H114" s="255"/>
      <c r="I114" s="6"/>
      <c r="J114" s="6"/>
      <c r="K114" s="6"/>
      <c r="L114" s="6"/>
      <c r="M114" s="6"/>
      <c r="N114" s="6"/>
      <c r="O114" s="6"/>
      <c r="P114" s="6"/>
      <c r="Q114" s="6"/>
      <c r="R114" s="51"/>
      <c r="S114" s="6"/>
    </row>
    <row r="115" spans="1:19" ht="20.100000000000001" customHeight="1" x14ac:dyDescent="0.2">
      <c r="A115" s="51"/>
      <c r="B115" s="111"/>
      <c r="C115" s="108"/>
      <c r="D115" s="6"/>
      <c r="E115" s="6"/>
      <c r="F115" s="254"/>
      <c r="G115" s="255"/>
      <c r="H115" s="255"/>
      <c r="I115" s="6"/>
      <c r="J115" s="6"/>
      <c r="K115" s="6"/>
      <c r="L115" s="6"/>
      <c r="M115" s="6"/>
      <c r="N115" s="6"/>
      <c r="O115" s="6"/>
      <c r="P115" s="6"/>
      <c r="Q115" s="6"/>
      <c r="R115" s="51"/>
      <c r="S115" s="6"/>
    </row>
    <row r="116" spans="1:19" ht="20.100000000000001" customHeight="1" x14ac:dyDescent="0.2">
      <c r="A116" s="51"/>
      <c r="B116" s="111"/>
      <c r="C116" s="108"/>
      <c r="D116" s="6"/>
      <c r="E116" s="6"/>
      <c r="F116" s="254"/>
      <c r="G116" s="255"/>
      <c r="H116" s="255"/>
      <c r="I116" s="6"/>
      <c r="J116" s="6"/>
      <c r="K116" s="6"/>
      <c r="L116" s="6"/>
      <c r="M116" s="6"/>
      <c r="N116" s="6"/>
      <c r="O116" s="6"/>
      <c r="P116" s="6"/>
      <c r="Q116" s="6"/>
      <c r="R116" s="51"/>
      <c r="S116" s="6"/>
    </row>
    <row r="117" spans="1:19" ht="20.100000000000001" customHeight="1" x14ac:dyDescent="0.2">
      <c r="A117" s="51"/>
      <c r="B117" s="111"/>
      <c r="C117" s="108"/>
      <c r="D117" s="6"/>
      <c r="E117" s="6"/>
      <c r="F117" s="254"/>
      <c r="G117" s="255"/>
      <c r="H117" s="255"/>
      <c r="I117" s="6"/>
      <c r="J117" s="6"/>
      <c r="K117" s="6"/>
      <c r="L117" s="6"/>
      <c r="M117" s="6"/>
      <c r="N117" s="6"/>
      <c r="O117" s="6"/>
      <c r="P117" s="6"/>
      <c r="Q117" s="6"/>
      <c r="R117" s="51"/>
      <c r="S117" s="6"/>
    </row>
    <row r="118" spans="1:19" ht="20.100000000000001" customHeight="1" x14ac:dyDescent="0.2">
      <c r="A118" s="51"/>
      <c r="B118" s="111"/>
      <c r="C118" s="108"/>
      <c r="D118" s="6"/>
      <c r="E118" s="6"/>
      <c r="F118" s="254"/>
      <c r="G118" s="255"/>
      <c r="H118" s="255"/>
      <c r="I118" s="6"/>
      <c r="J118" s="6"/>
      <c r="K118" s="6"/>
      <c r="L118" s="6"/>
      <c r="M118" s="6"/>
      <c r="N118" s="6"/>
      <c r="O118" s="6"/>
      <c r="P118" s="6"/>
      <c r="Q118" s="6"/>
      <c r="R118" s="51"/>
      <c r="S118" s="6"/>
    </row>
    <row r="119" spans="1:19" ht="20.100000000000001" customHeight="1" x14ac:dyDescent="0.2">
      <c r="A119" s="51"/>
      <c r="B119" s="111"/>
      <c r="C119" s="108"/>
      <c r="D119" s="6"/>
      <c r="E119" s="6"/>
      <c r="F119" s="254"/>
      <c r="G119" s="255"/>
      <c r="H119" s="255"/>
      <c r="I119" s="6"/>
      <c r="J119" s="6"/>
      <c r="K119" s="6"/>
      <c r="L119" s="6"/>
      <c r="M119" s="6"/>
      <c r="N119" s="6"/>
      <c r="O119" s="6"/>
      <c r="P119" s="6"/>
      <c r="Q119" s="6"/>
      <c r="R119" s="51"/>
      <c r="S119" s="6"/>
    </row>
    <row r="120" spans="1:19" ht="20.100000000000001" customHeight="1" x14ac:dyDescent="0.2">
      <c r="A120" s="51"/>
      <c r="B120" s="111"/>
      <c r="C120" s="108"/>
      <c r="D120" s="6"/>
      <c r="E120" s="6"/>
      <c r="F120" s="254"/>
      <c r="G120" s="255"/>
      <c r="H120" s="255"/>
      <c r="I120" s="6"/>
      <c r="J120" s="6"/>
      <c r="K120" s="6"/>
      <c r="L120" s="6"/>
      <c r="M120" s="6"/>
      <c r="N120" s="6"/>
      <c r="O120" s="6"/>
      <c r="P120" s="6"/>
      <c r="Q120" s="6"/>
      <c r="R120" s="51"/>
      <c r="S120" s="6"/>
    </row>
    <row r="121" spans="1:19" ht="20.100000000000001" customHeight="1" x14ac:dyDescent="0.2">
      <c r="A121" s="51"/>
      <c r="B121" s="111"/>
      <c r="C121" s="108"/>
      <c r="D121" s="6"/>
      <c r="E121" s="6"/>
      <c r="F121" s="254"/>
      <c r="G121" s="255"/>
      <c r="H121" s="255"/>
      <c r="I121" s="6"/>
      <c r="J121" s="6"/>
      <c r="K121" s="6"/>
      <c r="L121" s="6"/>
      <c r="M121" s="6"/>
      <c r="N121" s="6"/>
      <c r="O121" s="6"/>
      <c r="P121" s="6"/>
      <c r="Q121" s="6"/>
      <c r="R121" s="51"/>
      <c r="S121" s="6"/>
    </row>
    <row r="122" spans="1:19" ht="20.100000000000001" customHeight="1" x14ac:dyDescent="0.2">
      <c r="A122" s="51"/>
      <c r="B122" s="111"/>
      <c r="C122" s="108"/>
      <c r="D122" s="6"/>
      <c r="E122" s="6"/>
      <c r="F122" s="254"/>
      <c r="G122" s="255"/>
      <c r="H122" s="255"/>
      <c r="I122" s="6"/>
      <c r="J122" s="6"/>
      <c r="K122" s="6"/>
      <c r="L122" s="6"/>
      <c r="M122" s="6"/>
      <c r="N122" s="6"/>
      <c r="O122" s="6"/>
      <c r="P122" s="6"/>
      <c r="Q122" s="6"/>
      <c r="R122" s="51"/>
      <c r="S122" s="6"/>
    </row>
    <row r="123" spans="1:19" ht="20.100000000000001" customHeight="1" x14ac:dyDescent="0.2">
      <c r="A123" s="51"/>
      <c r="B123" s="111"/>
      <c r="C123" s="108"/>
      <c r="D123" s="6"/>
      <c r="E123" s="6"/>
      <c r="F123" s="254"/>
      <c r="G123" s="255"/>
      <c r="H123" s="255"/>
      <c r="I123" s="6"/>
      <c r="J123" s="6"/>
      <c r="K123" s="6"/>
      <c r="L123" s="6"/>
      <c r="M123" s="6"/>
      <c r="N123" s="6"/>
      <c r="O123" s="6"/>
      <c r="P123" s="6"/>
      <c r="Q123" s="6"/>
      <c r="R123" s="51"/>
      <c r="S123" s="6"/>
    </row>
    <row r="124" spans="1:19" ht="20.100000000000001" customHeight="1" x14ac:dyDescent="0.2">
      <c r="A124" s="51"/>
      <c r="B124" s="111"/>
      <c r="C124" s="108"/>
      <c r="D124" s="6"/>
      <c r="E124" s="6"/>
      <c r="F124" s="254"/>
      <c r="G124" s="255"/>
      <c r="H124" s="255"/>
      <c r="I124" s="6"/>
      <c r="J124" s="6"/>
      <c r="K124" s="6"/>
      <c r="L124" s="6"/>
      <c r="M124" s="6"/>
      <c r="N124" s="6"/>
      <c r="O124" s="6"/>
      <c r="P124" s="6"/>
      <c r="Q124" s="6"/>
      <c r="R124" s="51"/>
      <c r="S124" s="6"/>
    </row>
    <row r="125" spans="1:19" ht="20.100000000000001" customHeight="1" x14ac:dyDescent="0.2">
      <c r="A125" s="51"/>
      <c r="B125" s="111"/>
      <c r="C125" s="108"/>
      <c r="D125" s="6"/>
      <c r="E125" s="6"/>
      <c r="F125" s="254"/>
      <c r="G125" s="255"/>
      <c r="H125" s="255"/>
      <c r="I125" s="6"/>
      <c r="J125" s="6"/>
      <c r="K125" s="6"/>
      <c r="L125" s="6"/>
      <c r="M125" s="6"/>
      <c r="N125" s="6"/>
      <c r="O125" s="6"/>
      <c r="P125" s="6"/>
      <c r="Q125" s="6"/>
      <c r="R125" s="51"/>
      <c r="S125" s="6"/>
    </row>
    <row r="126" spans="1:19" ht="20.100000000000001" customHeight="1" x14ac:dyDescent="0.2">
      <c r="A126" s="51"/>
      <c r="B126" s="111"/>
      <c r="C126" s="108"/>
      <c r="D126" s="6"/>
      <c r="E126" s="6"/>
      <c r="F126" s="254"/>
      <c r="G126" s="255"/>
      <c r="H126" s="255"/>
      <c r="I126" s="6"/>
      <c r="J126" s="6"/>
      <c r="K126" s="6"/>
      <c r="L126" s="6"/>
      <c r="M126" s="6"/>
      <c r="N126" s="6"/>
      <c r="O126" s="6"/>
      <c r="P126" s="6"/>
      <c r="Q126" s="6"/>
      <c r="R126" s="51"/>
      <c r="S126" s="6"/>
    </row>
    <row r="127" spans="1:19" ht="20.100000000000001" customHeight="1" x14ac:dyDescent="0.2">
      <c r="A127" s="51"/>
      <c r="B127" s="111"/>
      <c r="C127" s="108"/>
      <c r="D127" s="6"/>
      <c r="E127" s="6"/>
      <c r="F127" s="254"/>
      <c r="G127" s="255"/>
      <c r="H127" s="255"/>
      <c r="I127" s="6"/>
      <c r="J127" s="6"/>
      <c r="K127" s="6"/>
      <c r="L127" s="6"/>
      <c r="M127" s="6"/>
      <c r="N127" s="6"/>
      <c r="O127" s="6"/>
      <c r="P127" s="6"/>
      <c r="Q127" s="6"/>
      <c r="R127" s="51"/>
      <c r="S127" s="6"/>
    </row>
    <row r="128" spans="1:19" ht="20.100000000000001" customHeight="1" x14ac:dyDescent="0.2">
      <c r="A128" s="51"/>
      <c r="B128" s="111"/>
      <c r="C128" s="108"/>
      <c r="D128" s="6"/>
      <c r="E128" s="6"/>
      <c r="F128" s="254"/>
      <c r="G128" s="255"/>
      <c r="H128" s="255"/>
      <c r="I128" s="6"/>
      <c r="J128" s="6"/>
      <c r="K128" s="6"/>
      <c r="L128" s="6"/>
      <c r="M128" s="6"/>
      <c r="N128" s="6"/>
      <c r="O128" s="6"/>
      <c r="P128" s="6"/>
      <c r="Q128" s="6"/>
      <c r="R128" s="51"/>
      <c r="S128" s="6"/>
    </row>
    <row r="129" spans="1:19" ht="20.100000000000001" customHeight="1" x14ac:dyDescent="0.2">
      <c r="A129" s="51"/>
      <c r="B129" s="111"/>
      <c r="C129" s="108"/>
      <c r="D129" s="6"/>
      <c r="E129" s="6"/>
      <c r="F129" s="254"/>
      <c r="G129" s="255"/>
      <c r="H129" s="255"/>
      <c r="I129" s="6"/>
      <c r="J129" s="6"/>
      <c r="K129" s="6"/>
      <c r="L129" s="6"/>
      <c r="M129" s="6"/>
      <c r="N129" s="6"/>
      <c r="O129" s="6"/>
      <c r="P129" s="6"/>
      <c r="Q129" s="6"/>
      <c r="R129" s="51"/>
      <c r="S129" s="6"/>
    </row>
    <row r="130" spans="1:19" ht="20.100000000000001" customHeight="1" x14ac:dyDescent="0.2">
      <c r="A130" s="51"/>
      <c r="B130" s="111"/>
      <c r="C130" s="108"/>
      <c r="D130" s="6"/>
      <c r="E130" s="6"/>
      <c r="F130" s="254"/>
      <c r="G130" s="255"/>
      <c r="H130" s="255"/>
      <c r="I130" s="6"/>
      <c r="J130" s="6"/>
      <c r="K130" s="6"/>
      <c r="L130" s="6"/>
      <c r="M130" s="6"/>
      <c r="N130" s="6"/>
      <c r="O130" s="6"/>
      <c r="P130" s="6"/>
      <c r="Q130" s="6"/>
      <c r="R130" s="51"/>
      <c r="S130" s="6"/>
    </row>
    <row r="131" spans="1:19" ht="20.100000000000001" customHeight="1" x14ac:dyDescent="0.2">
      <c r="A131" s="51"/>
      <c r="B131" s="111"/>
      <c r="C131" s="108"/>
      <c r="D131" s="6"/>
      <c r="E131" s="6"/>
      <c r="F131" s="254"/>
      <c r="G131" s="255"/>
      <c r="H131" s="255"/>
      <c r="I131" s="6"/>
      <c r="J131" s="6"/>
      <c r="K131" s="6"/>
      <c r="L131" s="6"/>
      <c r="M131" s="6"/>
      <c r="N131" s="6"/>
      <c r="O131" s="6"/>
      <c r="P131" s="6"/>
      <c r="Q131" s="6"/>
      <c r="R131" s="51"/>
      <c r="S131" s="6"/>
    </row>
    <row r="132" spans="1:19" ht="20.100000000000001" customHeight="1" x14ac:dyDescent="0.2">
      <c r="A132" s="51"/>
      <c r="B132" s="111"/>
      <c r="C132" s="108"/>
      <c r="D132" s="6"/>
      <c r="E132" s="6"/>
      <c r="F132" s="254"/>
      <c r="G132" s="255"/>
      <c r="H132" s="255"/>
      <c r="I132" s="6"/>
      <c r="J132" s="6"/>
      <c r="K132" s="6"/>
      <c r="L132" s="6"/>
      <c r="M132" s="6"/>
      <c r="N132" s="6"/>
      <c r="O132" s="6"/>
      <c r="P132" s="6"/>
      <c r="Q132" s="6"/>
      <c r="R132" s="51"/>
      <c r="S132" s="6"/>
    </row>
    <row r="133" spans="1:19" ht="20.100000000000001" customHeight="1" x14ac:dyDescent="0.2">
      <c r="A133" s="51"/>
      <c r="B133" s="111"/>
      <c r="C133" s="108"/>
      <c r="D133" s="6"/>
      <c r="E133" s="6"/>
      <c r="F133" s="254"/>
      <c r="G133" s="255"/>
      <c r="H133" s="255"/>
      <c r="I133" s="6"/>
      <c r="J133" s="6"/>
      <c r="K133" s="6"/>
      <c r="L133" s="6"/>
      <c r="M133" s="6"/>
      <c r="N133" s="6"/>
      <c r="O133" s="6"/>
      <c r="P133" s="6"/>
      <c r="Q133" s="6"/>
      <c r="R133" s="51"/>
      <c r="S133" s="6"/>
    </row>
    <row r="134" spans="1:19" ht="18.600000000000001" customHeight="1" x14ac:dyDescent="0.2">
      <c r="A134" s="54"/>
      <c r="B134" s="112"/>
      <c r="C134" s="108"/>
      <c r="D134" s="6"/>
      <c r="E134" s="6"/>
      <c r="F134" s="254"/>
      <c r="G134" s="255"/>
      <c r="H134" s="255"/>
      <c r="I134" s="6"/>
      <c r="J134" s="6"/>
      <c r="K134" s="6"/>
      <c r="L134" s="6"/>
      <c r="M134" s="6"/>
      <c r="N134" s="6"/>
      <c r="O134" s="6"/>
      <c r="P134" s="6"/>
      <c r="Q134" s="6"/>
      <c r="R134" s="54"/>
    </row>
  </sheetData>
  <autoFilter ref="S1:S134" xr:uid="{00000000-0001-0000-0E00-000000000000}"/>
  <mergeCells count="62"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  <mergeCell ref="F112:H112"/>
    <mergeCell ref="F79:H79"/>
    <mergeCell ref="F89:H89"/>
    <mergeCell ref="F100:H100"/>
    <mergeCell ref="F78:H78"/>
    <mergeCell ref="F86:H86"/>
    <mergeCell ref="F85:H8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113:H113"/>
    <mergeCell ref="F116:H116"/>
    <mergeCell ref="F119:H119"/>
    <mergeCell ref="F120:H120"/>
    <mergeCell ref="F126:H126"/>
    <mergeCell ref="F117:H117"/>
    <mergeCell ref="F114:H114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B62"/>
  <sheetViews>
    <sheetView tabSelected="1" workbookViewId="0">
      <selection activeCell="C2" sqref="C2"/>
    </sheetView>
  </sheetViews>
  <sheetFormatPr defaultRowHeight="12.75" x14ac:dyDescent="0.2"/>
  <cols>
    <col min="1" max="1" width="40.5703125" bestFit="1" customWidth="1"/>
    <col min="2" max="2" width="15.140625" bestFit="1" customWidth="1"/>
  </cols>
  <sheetData>
    <row r="1" spans="1:2" ht="16.5" thickBot="1" x14ac:dyDescent="0.3">
      <c r="A1" s="134" t="s">
        <v>104</v>
      </c>
      <c r="B1" s="93" t="s">
        <v>239</v>
      </c>
    </row>
    <row r="2" spans="1:2" ht="17.25" customHeight="1" thickBot="1" x14ac:dyDescent="0.3">
      <c r="A2" s="100" t="s">
        <v>178</v>
      </c>
      <c r="B2" s="101">
        <f>'Punti Squadre'!S19</f>
        <v>265</v>
      </c>
    </row>
    <row r="3" spans="1:2" ht="17.25" customHeight="1" thickBot="1" x14ac:dyDescent="0.3">
      <c r="A3" s="100" t="s">
        <v>144</v>
      </c>
      <c r="B3" s="101">
        <f>'Punti Squadre'!S10</f>
        <v>140</v>
      </c>
    </row>
    <row r="4" spans="1:2" ht="16.5" thickBot="1" x14ac:dyDescent="0.3">
      <c r="A4" s="100" t="s">
        <v>16</v>
      </c>
      <c r="B4" s="101">
        <f>'Punti Squadre'!S9</f>
        <v>139</v>
      </c>
    </row>
    <row r="5" spans="1:2" ht="16.5" thickBot="1" x14ac:dyDescent="0.3">
      <c r="A5" s="100" t="s">
        <v>173</v>
      </c>
      <c r="B5" s="101">
        <f>'Punti Squadre'!S18</f>
        <v>120</v>
      </c>
    </row>
    <row r="6" spans="1:2" ht="16.5" thickBot="1" x14ac:dyDescent="0.3">
      <c r="A6" s="100" t="s">
        <v>122</v>
      </c>
      <c r="B6" s="101">
        <f>'Punti Squadre'!S23</f>
        <v>118</v>
      </c>
    </row>
    <row r="7" spans="1:2" ht="16.5" thickBot="1" x14ac:dyDescent="0.3">
      <c r="A7" s="100" t="s">
        <v>177</v>
      </c>
      <c r="B7" s="101">
        <f>'Punti Squadre'!S7</f>
        <v>112</v>
      </c>
    </row>
    <row r="8" spans="1:2" ht="16.5" thickBot="1" x14ac:dyDescent="0.3">
      <c r="A8" s="100" t="s">
        <v>35</v>
      </c>
      <c r="B8" s="101">
        <f>'Punti Squadre'!S21</f>
        <v>100</v>
      </c>
    </row>
    <row r="9" spans="1:2" ht="16.5" thickBot="1" x14ac:dyDescent="0.3">
      <c r="A9" s="100" t="s">
        <v>238</v>
      </c>
      <c r="B9" s="101">
        <f>'Punti Squadre'!S64</f>
        <v>100</v>
      </c>
    </row>
    <row r="10" spans="1:2" ht="16.5" thickBot="1" x14ac:dyDescent="0.3">
      <c r="A10" s="100" t="s">
        <v>143</v>
      </c>
      <c r="B10" s="101">
        <f>'Punti Squadre'!S47</f>
        <v>90</v>
      </c>
    </row>
    <row r="11" spans="1:2" ht="16.5" thickBot="1" x14ac:dyDescent="0.3">
      <c r="A11" s="100" t="s">
        <v>120</v>
      </c>
      <c r="B11" s="101">
        <f>'Punti Squadre'!S22</f>
        <v>20</v>
      </c>
    </row>
    <row r="12" spans="1:2" ht="16.5" thickBot="1" x14ac:dyDescent="0.3">
      <c r="A12" s="100" t="s">
        <v>216</v>
      </c>
      <c r="B12" s="101">
        <f>'Punti Squadre'!S56</f>
        <v>12</v>
      </c>
    </row>
    <row r="13" spans="1:2" ht="16.5" thickBot="1" x14ac:dyDescent="0.3">
      <c r="A13" s="100" t="s">
        <v>20</v>
      </c>
      <c r="B13" s="101">
        <f>'Punti Squadre'!S51</f>
        <v>8</v>
      </c>
    </row>
    <row r="14" spans="1:2" ht="16.5" thickBot="1" x14ac:dyDescent="0.3">
      <c r="A14" s="100" t="s">
        <v>114</v>
      </c>
      <c r="B14" s="101">
        <f>'Punti Squadre'!S4</f>
        <v>0</v>
      </c>
    </row>
    <row r="15" spans="1:2" ht="16.5" thickBot="1" x14ac:dyDescent="0.3">
      <c r="A15" s="100" t="s">
        <v>141</v>
      </c>
      <c r="B15" s="101">
        <f>'Punti Squadre'!S5</f>
        <v>0</v>
      </c>
    </row>
    <row r="16" spans="1:2" ht="16.5" thickBot="1" x14ac:dyDescent="0.3">
      <c r="A16" s="100" t="s">
        <v>174</v>
      </c>
      <c r="B16" s="101">
        <f>'Punti Squadre'!S35</f>
        <v>0</v>
      </c>
    </row>
    <row r="17" spans="1:2" ht="16.5" thickBot="1" x14ac:dyDescent="0.3">
      <c r="A17" s="100" t="s">
        <v>71</v>
      </c>
      <c r="B17" s="101">
        <f>'Punti Squadre'!S31</f>
        <v>0</v>
      </c>
    </row>
    <row r="18" spans="1:2" ht="16.5" thickBot="1" x14ac:dyDescent="0.3">
      <c r="A18" s="100" t="s">
        <v>164</v>
      </c>
      <c r="B18" s="101">
        <f>'Punti Squadre'!S55</f>
        <v>0</v>
      </c>
    </row>
    <row r="19" spans="1:2" ht="16.5" thickBot="1" x14ac:dyDescent="0.3">
      <c r="A19" s="100" t="s">
        <v>28</v>
      </c>
      <c r="B19" s="101">
        <v>0</v>
      </c>
    </row>
    <row r="20" spans="1:2" ht="16.5" thickBot="1" x14ac:dyDescent="0.3">
      <c r="A20" s="100" t="s">
        <v>176</v>
      </c>
      <c r="B20" s="101">
        <f>'Punti Squadre'!S37</f>
        <v>0</v>
      </c>
    </row>
    <row r="21" spans="1:2" ht="16.5" thickBot="1" x14ac:dyDescent="0.3">
      <c r="A21" s="100" t="s">
        <v>218</v>
      </c>
      <c r="B21" s="101">
        <f>'Punti Squadre'!S12</f>
        <v>0</v>
      </c>
    </row>
    <row r="22" spans="1:2" ht="16.5" thickBot="1" x14ac:dyDescent="0.3">
      <c r="A22" s="100" t="s">
        <v>27</v>
      </c>
      <c r="B22" s="101">
        <f>'Punti Squadre'!S15</f>
        <v>0</v>
      </c>
    </row>
    <row r="23" spans="1:2" ht="16.5" thickBot="1" x14ac:dyDescent="0.3">
      <c r="A23" s="143" t="s">
        <v>116</v>
      </c>
      <c r="B23" s="101">
        <f>'Punti Squadre'!S65</f>
        <v>0</v>
      </c>
    </row>
    <row r="24" spans="1:2" ht="16.5" thickBot="1" x14ac:dyDescent="0.3">
      <c r="A24" s="100" t="s">
        <v>112</v>
      </c>
      <c r="B24" s="101">
        <f>'Punti Squadre'!S38</f>
        <v>0</v>
      </c>
    </row>
    <row r="25" spans="1:2" ht="16.5" thickBot="1" x14ac:dyDescent="0.3">
      <c r="A25" s="100" t="s">
        <v>119</v>
      </c>
      <c r="B25" s="101">
        <f>'Punti Squadre'!S6</f>
        <v>0</v>
      </c>
    </row>
    <row r="26" spans="1:2" ht="16.5" thickBot="1" x14ac:dyDescent="0.3">
      <c r="A26" s="100" t="s">
        <v>57</v>
      </c>
      <c r="B26" s="101">
        <f>'Punti Squadre'!S48</f>
        <v>0</v>
      </c>
    </row>
    <row r="27" spans="1:2" ht="16.5" thickBot="1" x14ac:dyDescent="0.3">
      <c r="A27" s="100" t="s">
        <v>115</v>
      </c>
      <c r="B27" s="101">
        <f>'Punti Squadre'!S33</f>
        <v>0</v>
      </c>
    </row>
    <row r="28" spans="1:2" ht="16.5" thickBot="1" x14ac:dyDescent="0.3">
      <c r="A28" s="100" t="s">
        <v>62</v>
      </c>
      <c r="B28" s="101">
        <f>'Punti Squadre'!S54</f>
        <v>0</v>
      </c>
    </row>
    <row r="29" spans="1:2" ht="16.5" thickBot="1" x14ac:dyDescent="0.3">
      <c r="A29" s="100" t="s">
        <v>43</v>
      </c>
      <c r="B29" s="101">
        <f>'Punti Squadre'!S30</f>
        <v>0</v>
      </c>
    </row>
    <row r="30" spans="1:2" ht="16.5" thickBot="1" x14ac:dyDescent="0.3">
      <c r="A30" s="100" t="s">
        <v>121</v>
      </c>
      <c r="B30" s="101">
        <f>'Punti Squadre'!S29</f>
        <v>0</v>
      </c>
    </row>
    <row r="31" spans="1:2" ht="16.5" thickBot="1" x14ac:dyDescent="0.3">
      <c r="A31" s="100" t="s">
        <v>169</v>
      </c>
      <c r="B31" s="101">
        <f>'Punti Squadre'!S14</f>
        <v>0</v>
      </c>
    </row>
    <row r="32" spans="1:2" ht="16.5" thickBot="1" x14ac:dyDescent="0.3">
      <c r="A32" s="100" t="s">
        <v>110</v>
      </c>
      <c r="B32" s="101">
        <f>'Punti Squadre'!S36</f>
        <v>0</v>
      </c>
    </row>
    <row r="33" spans="1:2" ht="16.5" thickBot="1" x14ac:dyDescent="0.3">
      <c r="A33" s="100" t="s">
        <v>59</v>
      </c>
      <c r="B33" s="101">
        <f>'Punti Squadre'!S50</f>
        <v>0</v>
      </c>
    </row>
    <row r="34" spans="1:2" ht="16.5" thickBot="1" x14ac:dyDescent="0.3">
      <c r="A34" s="100" t="s">
        <v>41</v>
      </c>
      <c r="B34" s="101">
        <f>'Punti Squadre'!S28</f>
        <v>0</v>
      </c>
    </row>
    <row r="35" spans="1:2" ht="16.5" thickBot="1" x14ac:dyDescent="0.3">
      <c r="A35" s="100" t="s">
        <v>108</v>
      </c>
      <c r="B35" s="101">
        <f>'Punti Squadre'!S63</f>
        <v>0</v>
      </c>
    </row>
    <row r="36" spans="1:2" ht="16.5" thickBot="1" x14ac:dyDescent="0.3">
      <c r="A36" s="100" t="s">
        <v>162</v>
      </c>
      <c r="B36" s="101">
        <f>'Punti Squadre'!S11</f>
        <v>0</v>
      </c>
    </row>
    <row r="37" spans="1:2" ht="16.5" thickBot="1" x14ac:dyDescent="0.3">
      <c r="A37" s="152" t="s">
        <v>123</v>
      </c>
      <c r="B37" s="101">
        <f>'Punti Squadre'!S49</f>
        <v>0</v>
      </c>
    </row>
    <row r="38" spans="1:2" ht="16.5" thickBot="1" x14ac:dyDescent="0.3">
      <c r="A38" s="100" t="s">
        <v>61</v>
      </c>
      <c r="B38" s="101">
        <f>'Punti Squadre'!S53</f>
        <v>0</v>
      </c>
    </row>
    <row r="39" spans="1:2" ht="16.5" thickBot="1" x14ac:dyDescent="0.3">
      <c r="A39" s="100" t="s">
        <v>146</v>
      </c>
      <c r="B39" s="101">
        <f>'Punti Squadre'!S13</f>
        <v>0</v>
      </c>
    </row>
    <row r="40" spans="1:2" ht="16.5" thickBot="1" x14ac:dyDescent="0.3">
      <c r="A40" s="100" t="s">
        <v>137</v>
      </c>
      <c r="B40" s="101">
        <f>'Punti Squadre'!S57</f>
        <v>0</v>
      </c>
    </row>
    <row r="41" spans="1:2" ht="16.5" thickBot="1" x14ac:dyDescent="0.3">
      <c r="A41" s="100" t="s">
        <v>106</v>
      </c>
      <c r="B41" s="101">
        <f>'Punti Squadre'!S45</f>
        <v>0</v>
      </c>
    </row>
    <row r="42" spans="1:2" ht="16.5" thickBot="1" x14ac:dyDescent="0.3">
      <c r="A42" s="100" t="s">
        <v>117</v>
      </c>
      <c r="B42" s="101">
        <f>'Punti Squadre'!S61</f>
        <v>0</v>
      </c>
    </row>
    <row r="43" spans="1:2" ht="16.5" thickBot="1" x14ac:dyDescent="0.3">
      <c r="A43" s="100" t="s">
        <v>113</v>
      </c>
      <c r="B43" s="101">
        <f>'Punti Squadre'!S39</f>
        <v>0</v>
      </c>
    </row>
    <row r="44" spans="1:2" ht="16.5" thickBot="1" x14ac:dyDescent="0.3">
      <c r="A44" s="100" t="s">
        <v>45</v>
      </c>
      <c r="B44" s="101">
        <f>'Punti Squadre'!S32</f>
        <v>0</v>
      </c>
    </row>
    <row r="45" spans="1:2" ht="16.5" thickBot="1" x14ac:dyDescent="0.3">
      <c r="A45" s="143" t="s">
        <v>118</v>
      </c>
      <c r="B45" s="101">
        <f>'Punti Squadre'!S60</f>
        <v>0</v>
      </c>
    </row>
    <row r="46" spans="1:2" ht="16.5" thickBot="1" x14ac:dyDescent="0.3">
      <c r="A46" s="100" t="s">
        <v>15</v>
      </c>
      <c r="B46" s="101">
        <f>'Punti Squadre'!S8</f>
        <v>0</v>
      </c>
    </row>
    <row r="47" spans="1:2" ht="16.5" thickBot="1" x14ac:dyDescent="0.3">
      <c r="A47" s="152" t="s">
        <v>124</v>
      </c>
      <c r="B47" s="101">
        <f>'Punti Squadre'!S38</f>
        <v>0</v>
      </c>
    </row>
    <row r="48" spans="1:2" ht="16.5" thickBot="1" x14ac:dyDescent="0.3">
      <c r="A48" s="100" t="s">
        <v>165</v>
      </c>
      <c r="B48" s="101">
        <f>'Punti Squadre'!S40</f>
        <v>0</v>
      </c>
    </row>
    <row r="49" spans="1:2" ht="16.5" thickBot="1" x14ac:dyDescent="0.3">
      <c r="A49" s="100"/>
      <c r="B49" s="101">
        <f>'Punti Squadre'!S17</f>
        <v>0</v>
      </c>
    </row>
    <row r="50" spans="1:2" ht="16.5" thickBot="1" x14ac:dyDescent="0.3">
      <c r="A50" s="100"/>
      <c r="B50" s="101">
        <f>'Punti Squadre'!S58</f>
        <v>0</v>
      </c>
    </row>
    <row r="51" spans="1:2" ht="16.5" thickBot="1" x14ac:dyDescent="0.3">
      <c r="A51" s="100"/>
      <c r="B51" s="101">
        <f>'Punti Squadre'!S62</f>
        <v>0</v>
      </c>
    </row>
    <row r="52" spans="1:2" ht="16.5" thickBot="1" x14ac:dyDescent="0.3">
      <c r="A52" s="100"/>
      <c r="B52" s="101">
        <f>'Punti Squadre'!S44</f>
        <v>0</v>
      </c>
    </row>
    <row r="53" spans="1:2" ht="16.5" thickBot="1" x14ac:dyDescent="0.3">
      <c r="A53" s="100"/>
      <c r="B53" s="101">
        <f>'Punti Squadre'!S59</f>
        <v>0</v>
      </c>
    </row>
    <row r="54" spans="1:2" ht="16.5" thickBot="1" x14ac:dyDescent="0.3">
      <c r="A54" s="100"/>
      <c r="B54" s="101">
        <f>'Punti Squadre'!S52</f>
        <v>0</v>
      </c>
    </row>
    <row r="55" spans="1:2" ht="16.5" thickBot="1" x14ac:dyDescent="0.3">
      <c r="A55" s="100"/>
      <c r="B55" s="101">
        <f>'Punti Squadre'!S24</f>
        <v>0</v>
      </c>
    </row>
    <row r="56" spans="1:2" ht="16.5" thickBot="1" x14ac:dyDescent="0.3">
      <c r="A56" s="100"/>
      <c r="B56" s="101">
        <f>'Punti Squadre'!S25</f>
        <v>0</v>
      </c>
    </row>
    <row r="57" spans="1:2" ht="16.5" thickBot="1" x14ac:dyDescent="0.3">
      <c r="A57" s="100"/>
      <c r="B57" s="101">
        <f>'Punti Squadre'!S26</f>
        <v>0</v>
      </c>
    </row>
    <row r="58" spans="1:2" ht="16.5" thickBot="1" x14ac:dyDescent="0.3">
      <c r="A58" s="100"/>
      <c r="B58" s="101">
        <f>'Punti Squadre'!S27</f>
        <v>0</v>
      </c>
    </row>
    <row r="59" spans="1:2" ht="16.5" thickBot="1" x14ac:dyDescent="0.3">
      <c r="A59" s="100"/>
      <c r="B59" s="101">
        <f>'Punti Squadre'!S34</f>
        <v>0</v>
      </c>
    </row>
    <row r="60" spans="1:2" ht="16.5" thickBot="1" x14ac:dyDescent="0.3">
      <c r="A60" s="100"/>
      <c r="B60" s="101">
        <f>'Punti Squadre'!S41</f>
        <v>0</v>
      </c>
    </row>
    <row r="61" spans="1:2" ht="16.5" thickBot="1" x14ac:dyDescent="0.3">
      <c r="A61" s="100"/>
      <c r="B61" s="101">
        <f>'Punti Squadre'!S46</f>
        <v>0</v>
      </c>
    </row>
    <row r="62" spans="1:2" ht="16.5" thickBot="1" x14ac:dyDescent="0.3">
      <c r="A62" s="144"/>
      <c r="B62" s="101"/>
    </row>
  </sheetData>
  <sortState xmlns:xlrd2="http://schemas.microsoft.com/office/spreadsheetml/2017/richdata2" ref="A2:B62">
    <sortCondition descending="1" ref="B2:B6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3"/>
      <c r="S2" s="5"/>
      <c r="T2" s="5"/>
    </row>
    <row r="3" spans="1:20" ht="20.100000000000001" customHeight="1" thickBot="1" x14ac:dyDescent="0.3">
      <c r="A3" s="114"/>
      <c r="B3" s="115" t="s">
        <v>3</v>
      </c>
      <c r="C3" s="115" t="s">
        <v>85</v>
      </c>
      <c r="D3" s="115" t="s">
        <v>86</v>
      </c>
      <c r="E3" s="116" t="s">
        <v>87</v>
      </c>
      <c r="F3" s="117" t="s">
        <v>88</v>
      </c>
      <c r="G3" s="117" t="s">
        <v>89</v>
      </c>
      <c r="H3" s="117" t="s">
        <v>90</v>
      </c>
      <c r="I3" s="117" t="s">
        <v>91</v>
      </c>
      <c r="J3" s="117" t="s">
        <v>92</v>
      </c>
      <c r="K3" s="117" t="s">
        <v>93</v>
      </c>
      <c r="L3" s="117" t="s">
        <v>94</v>
      </c>
      <c r="M3" s="117" t="s">
        <v>95</v>
      </c>
      <c r="N3" s="117" t="s">
        <v>96</v>
      </c>
      <c r="O3" s="117" t="s">
        <v>97</v>
      </c>
      <c r="P3" s="117" t="s">
        <v>98</v>
      </c>
      <c r="Q3" s="117" t="s">
        <v>99</v>
      </c>
      <c r="R3" s="118"/>
      <c r="S3" s="117" t="s">
        <v>100</v>
      </c>
      <c r="T3" s="117" t="s">
        <v>101</v>
      </c>
    </row>
    <row r="4" spans="1:20" ht="20.100000000000001" customHeight="1" thickBot="1" x14ac:dyDescent="0.3">
      <c r="A4" s="119">
        <v>1213</v>
      </c>
      <c r="B4" s="120" t="s">
        <v>11</v>
      </c>
      <c r="C4" s="121">
        <f>('MC M'!W3)</f>
        <v>0</v>
      </c>
      <c r="D4" s="121">
        <f>('MC F'!W3)</f>
        <v>0</v>
      </c>
      <c r="E4" s="122">
        <f>('CU M'!W3)</f>
        <v>0</v>
      </c>
      <c r="F4" s="123">
        <f>('CU F'!W3)</f>
        <v>0</v>
      </c>
      <c r="G4" s="123">
        <f>('ES M'!W3)</f>
        <v>0</v>
      </c>
      <c r="H4" s="123">
        <f>('ES F'!W3)</f>
        <v>0</v>
      </c>
      <c r="I4" s="123">
        <f>('RA M'!W3)</f>
        <v>0</v>
      </c>
      <c r="J4" s="123">
        <f>('RA F'!W3)</f>
        <v>0</v>
      </c>
      <c r="K4" s="123">
        <f>('YA M'!W3)</f>
        <v>0</v>
      </c>
      <c r="L4" s="123">
        <f>('YA F'!W3)</f>
        <v>0</v>
      </c>
      <c r="M4" s="123">
        <f>('YB M'!W3)</f>
        <v>0</v>
      </c>
      <c r="N4" s="123">
        <f>('YB F'!W3)</f>
        <v>0</v>
      </c>
      <c r="O4" s="123">
        <f>('JU M'!W3)</f>
        <v>9</v>
      </c>
      <c r="P4" s="123">
        <f>('JU F'!W3)</f>
        <v>0</v>
      </c>
      <c r="Q4" s="124">
        <f t="shared" ref="Q4:Q35" si="0">SUM(C4:P4)</f>
        <v>9</v>
      </c>
      <c r="R4" s="125" t="s">
        <v>11</v>
      </c>
      <c r="S4" s="124">
        <f>SUM(C4:J4)</f>
        <v>0</v>
      </c>
      <c r="T4" s="124">
        <f>SUM(K4:P4)</f>
        <v>9</v>
      </c>
    </row>
    <row r="5" spans="1:20" ht="20.100000000000001" customHeight="1" thickBot="1" x14ac:dyDescent="0.3">
      <c r="A5" s="119"/>
      <c r="B5" s="120"/>
      <c r="C5" s="121">
        <f>('MC M'!W4)</f>
        <v>0</v>
      </c>
      <c r="D5" s="121">
        <f>('MC F'!W4)</f>
        <v>0</v>
      </c>
      <c r="E5" s="122">
        <f>('CU M'!W4)</f>
        <v>0</v>
      </c>
      <c r="F5" s="123">
        <f>('CU F'!W4)</f>
        <v>0</v>
      </c>
      <c r="G5" s="123">
        <f>('ES M'!W4)</f>
        <v>0</v>
      </c>
      <c r="H5" s="123">
        <f>('ES F'!W4)</f>
        <v>0</v>
      </c>
      <c r="I5" s="123">
        <f>('RA M'!W4)</f>
        <v>0</v>
      </c>
      <c r="J5" s="123">
        <f>('RA F'!W4)</f>
        <v>0</v>
      </c>
      <c r="K5" s="123">
        <f>('YA M'!W4)</f>
        <v>0</v>
      </c>
      <c r="L5" s="123">
        <f>('YA F'!W4)</f>
        <v>0</v>
      </c>
      <c r="M5" s="123">
        <f>('YB M'!W4)</f>
        <v>0</v>
      </c>
      <c r="N5" s="123">
        <f>('YB F'!W4)</f>
        <v>0</v>
      </c>
      <c r="O5" s="123">
        <f>('JU M'!W4)</f>
        <v>0</v>
      </c>
      <c r="P5" s="123">
        <f>('JU F'!W4)</f>
        <v>0</v>
      </c>
      <c r="Q5" s="124">
        <f t="shared" si="0"/>
        <v>0</v>
      </c>
      <c r="R5" s="125"/>
      <c r="S5" s="124">
        <f t="shared" ref="S5:S65" si="1">SUM(C5:J5)</f>
        <v>0</v>
      </c>
      <c r="T5" s="124">
        <f t="shared" ref="T5:T65" si="2">SUM(K5:P5)</f>
        <v>0</v>
      </c>
    </row>
    <row r="6" spans="1:20" ht="20.100000000000001" customHeight="1" thickBot="1" x14ac:dyDescent="0.3">
      <c r="A6" s="119">
        <v>1174</v>
      </c>
      <c r="B6" s="120" t="s">
        <v>13</v>
      </c>
      <c r="C6" s="121">
        <f>('MC M'!W5)</f>
        <v>0</v>
      </c>
      <c r="D6" s="121">
        <f>('MC F'!W5)</f>
        <v>0</v>
      </c>
      <c r="E6" s="122">
        <f>('CU M'!W5)</f>
        <v>0</v>
      </c>
      <c r="F6" s="123">
        <f>('CU F'!W5)</f>
        <v>0</v>
      </c>
      <c r="G6" s="123">
        <f>('ES M'!W5)</f>
        <v>0</v>
      </c>
      <c r="H6" s="123">
        <f>('ES F'!W5)</f>
        <v>0</v>
      </c>
      <c r="I6" s="123">
        <f>('RA M'!W5)</f>
        <v>0</v>
      </c>
      <c r="J6" s="123">
        <f>('RA F'!W5)</f>
        <v>0</v>
      </c>
      <c r="K6" s="123">
        <f>('YA M'!W5)</f>
        <v>0</v>
      </c>
      <c r="L6" s="123">
        <f>('YA F'!W5)</f>
        <v>0</v>
      </c>
      <c r="M6" s="123">
        <f>('YB M'!W5)</f>
        <v>0</v>
      </c>
      <c r="N6" s="123">
        <f>('YB F'!W5)</f>
        <v>0</v>
      </c>
      <c r="O6" s="123">
        <f>('JU M'!W5)</f>
        <v>0</v>
      </c>
      <c r="P6" s="123">
        <f>('JU F'!W5)</f>
        <v>0</v>
      </c>
      <c r="Q6" s="124">
        <f t="shared" si="0"/>
        <v>0</v>
      </c>
      <c r="R6" s="125" t="s">
        <v>13</v>
      </c>
      <c r="S6" s="124">
        <f t="shared" si="1"/>
        <v>0</v>
      </c>
      <c r="T6" s="124">
        <f t="shared" si="2"/>
        <v>0</v>
      </c>
    </row>
    <row r="7" spans="1:20" ht="20.100000000000001" customHeight="1" thickBot="1" x14ac:dyDescent="0.3">
      <c r="A7" s="119">
        <v>1180</v>
      </c>
      <c r="B7" s="120" t="s">
        <v>14</v>
      </c>
      <c r="C7" s="121">
        <f>('MC M'!W6)</f>
        <v>0</v>
      </c>
      <c r="D7" s="121">
        <f>('MC F'!W6)</f>
        <v>0</v>
      </c>
      <c r="E7" s="122">
        <f>('CU M'!W6)</f>
        <v>0</v>
      </c>
      <c r="F7" s="123">
        <f>('CU F'!W6)</f>
        <v>0</v>
      </c>
      <c r="G7" s="123">
        <f>('ES M'!W6)</f>
        <v>0</v>
      </c>
      <c r="H7" s="123">
        <f>('ES F'!W6)</f>
        <v>0</v>
      </c>
      <c r="I7" s="123">
        <f>('RA M'!W6)</f>
        <v>0</v>
      </c>
      <c r="J7" s="123">
        <f>('RA F'!W6)</f>
        <v>0</v>
      </c>
      <c r="K7" s="123">
        <f>('YA M'!W6)</f>
        <v>0</v>
      </c>
      <c r="L7" s="123">
        <f>('YA F'!W6)</f>
        <v>0</v>
      </c>
      <c r="M7" s="123">
        <f>('YB M'!W6)</f>
        <v>112</v>
      </c>
      <c r="N7" s="123">
        <f>('YB F'!W6)</f>
        <v>0</v>
      </c>
      <c r="O7" s="123">
        <f>('JU M'!W6)</f>
        <v>0</v>
      </c>
      <c r="P7" s="123">
        <f>('JU F'!W6)</f>
        <v>0</v>
      </c>
      <c r="Q7" s="124">
        <f t="shared" si="0"/>
        <v>112</v>
      </c>
      <c r="R7" s="125" t="s">
        <v>14</v>
      </c>
      <c r="S7" s="124">
        <f t="shared" si="1"/>
        <v>0</v>
      </c>
      <c r="T7" s="124">
        <f t="shared" si="2"/>
        <v>112</v>
      </c>
    </row>
    <row r="8" spans="1:20" ht="20.100000000000001" customHeight="1" thickBot="1" x14ac:dyDescent="0.3">
      <c r="A8" s="119">
        <v>1115</v>
      </c>
      <c r="B8" s="120" t="s">
        <v>15</v>
      </c>
      <c r="C8" s="121">
        <f>('MC M'!W7)</f>
        <v>0</v>
      </c>
      <c r="D8" s="121">
        <f>('MC F'!W7)</f>
        <v>0</v>
      </c>
      <c r="E8" s="122">
        <f>('CU M'!W7)</f>
        <v>0</v>
      </c>
      <c r="F8" s="123">
        <f>('CU F'!W7)</f>
        <v>0</v>
      </c>
      <c r="G8" s="123">
        <f>('ES M'!W7)</f>
        <v>0</v>
      </c>
      <c r="H8" s="123">
        <f>('ES F'!W7)</f>
        <v>0</v>
      </c>
      <c r="I8" s="123">
        <f>('RA M'!W7)</f>
        <v>0</v>
      </c>
      <c r="J8" s="123">
        <f>('RA F'!W7)</f>
        <v>0</v>
      </c>
      <c r="K8" s="123">
        <f>('YA M'!W7)</f>
        <v>0</v>
      </c>
      <c r="L8" s="123">
        <f>('YA F'!W7)</f>
        <v>0</v>
      </c>
      <c r="M8" s="123">
        <f>('YB M'!W7)</f>
        <v>0</v>
      </c>
      <c r="N8" s="123">
        <f>('YB F'!W7)</f>
        <v>0</v>
      </c>
      <c r="O8" s="123">
        <f>('JU M'!W7)</f>
        <v>0</v>
      </c>
      <c r="P8" s="123">
        <f>('JU F'!W7)</f>
        <v>0</v>
      </c>
      <c r="Q8" s="124">
        <f t="shared" si="0"/>
        <v>0</v>
      </c>
      <c r="R8" s="125" t="s">
        <v>15</v>
      </c>
      <c r="S8" s="124">
        <f t="shared" si="1"/>
        <v>0</v>
      </c>
      <c r="T8" s="124">
        <f t="shared" si="2"/>
        <v>0</v>
      </c>
    </row>
    <row r="9" spans="1:20" ht="20.100000000000001" customHeight="1" thickBot="1" x14ac:dyDescent="0.3">
      <c r="A9" s="119">
        <v>10</v>
      </c>
      <c r="B9" s="120" t="s">
        <v>16</v>
      </c>
      <c r="C9" s="121">
        <f>('MC M'!W8)</f>
        <v>0</v>
      </c>
      <c r="D9" s="121">
        <f>('MC F'!W8)</f>
        <v>0</v>
      </c>
      <c r="E9" s="122">
        <f>('CU M'!W8)</f>
        <v>0</v>
      </c>
      <c r="F9" s="123">
        <f>('CU F'!W8)</f>
        <v>0</v>
      </c>
      <c r="G9" s="123">
        <f>('ES M'!W8)</f>
        <v>0</v>
      </c>
      <c r="H9" s="123">
        <f>('ES F'!W8)</f>
        <v>0</v>
      </c>
      <c r="I9" s="123">
        <f>('RA M'!W8)</f>
        <v>0</v>
      </c>
      <c r="J9" s="123">
        <f>('RA F'!W8)</f>
        <v>0</v>
      </c>
      <c r="K9" s="123">
        <f>('YA M'!W8)</f>
        <v>0</v>
      </c>
      <c r="L9" s="123">
        <f>('YA F'!W8)</f>
        <v>0</v>
      </c>
      <c r="M9" s="123">
        <f>('YB M'!W8)</f>
        <v>99</v>
      </c>
      <c r="N9" s="123">
        <f>('YB F'!W8)</f>
        <v>40</v>
      </c>
      <c r="O9" s="123">
        <f>('JU M'!W8)</f>
        <v>0</v>
      </c>
      <c r="P9" s="123">
        <f>('JU F'!W8)</f>
        <v>0</v>
      </c>
      <c r="Q9" s="124">
        <f t="shared" si="0"/>
        <v>139</v>
      </c>
      <c r="R9" s="125" t="s">
        <v>16</v>
      </c>
      <c r="S9" s="124">
        <f t="shared" si="1"/>
        <v>0</v>
      </c>
      <c r="T9" s="124">
        <f t="shared" si="2"/>
        <v>139</v>
      </c>
    </row>
    <row r="10" spans="1:20" ht="20.100000000000001" customHeight="1" thickBot="1" x14ac:dyDescent="0.3">
      <c r="A10" s="119">
        <v>1589</v>
      </c>
      <c r="B10" s="120" t="s">
        <v>18</v>
      </c>
      <c r="C10" s="121">
        <f>('MC M'!W9)</f>
        <v>0</v>
      </c>
      <c r="D10" s="121">
        <f>('MC F'!W9)</f>
        <v>0</v>
      </c>
      <c r="E10" s="122">
        <f>('CU M'!W9)</f>
        <v>0</v>
      </c>
      <c r="F10" s="123">
        <f>('CU F'!W9)</f>
        <v>0</v>
      </c>
      <c r="G10" s="123">
        <f>('ES M'!W9)</f>
        <v>0</v>
      </c>
      <c r="H10" s="123">
        <f>('ES F'!W9)</f>
        <v>0</v>
      </c>
      <c r="I10" s="123">
        <f>('RA M'!W9)</f>
        <v>0</v>
      </c>
      <c r="J10" s="123">
        <f>('RA F'!W9)</f>
        <v>0</v>
      </c>
      <c r="K10" s="123">
        <f>('YA M'!W9)</f>
        <v>0</v>
      </c>
      <c r="L10" s="123">
        <f>('YA F'!W9)</f>
        <v>0</v>
      </c>
      <c r="M10" s="123">
        <f>('YB M'!W9)</f>
        <v>30</v>
      </c>
      <c r="N10" s="123">
        <f>('YB F'!W9)</f>
        <v>0</v>
      </c>
      <c r="O10" s="123">
        <f>('JU M'!W9)</f>
        <v>110</v>
      </c>
      <c r="P10" s="123">
        <f>('JU F'!W9)</f>
        <v>0</v>
      </c>
      <c r="Q10" s="124">
        <f t="shared" si="0"/>
        <v>140</v>
      </c>
      <c r="R10" s="125" t="s">
        <v>18</v>
      </c>
      <c r="S10" s="124">
        <f t="shared" si="1"/>
        <v>0</v>
      </c>
      <c r="T10" s="124">
        <f t="shared" si="2"/>
        <v>140</v>
      </c>
    </row>
    <row r="11" spans="1:20" ht="20.100000000000001" customHeight="1" thickBot="1" x14ac:dyDescent="0.3">
      <c r="A11" s="119"/>
      <c r="B11" s="120"/>
      <c r="C11" s="121">
        <f>('MC M'!W10)</f>
        <v>0</v>
      </c>
      <c r="D11" s="121">
        <f>('MC F'!W10)</f>
        <v>0</v>
      </c>
      <c r="E11" s="122">
        <f>('CU M'!W10)</f>
        <v>0</v>
      </c>
      <c r="F11" s="123">
        <f>('CU F'!W10)</f>
        <v>0</v>
      </c>
      <c r="G11" s="123">
        <f>('ES M'!W10)</f>
        <v>0</v>
      </c>
      <c r="H11" s="123">
        <f>('ES F'!W10)</f>
        <v>0</v>
      </c>
      <c r="I11" s="123">
        <f>('RA M'!W10)</f>
        <v>0</v>
      </c>
      <c r="J11" s="123">
        <f>('RA F'!W10)</f>
        <v>0</v>
      </c>
      <c r="K11" s="123">
        <f>('YA M'!W10)</f>
        <v>0</v>
      </c>
      <c r="L11" s="123">
        <f>('YA F'!W10)</f>
        <v>0</v>
      </c>
      <c r="M11" s="123">
        <f>('YB M'!W10)</f>
        <v>0</v>
      </c>
      <c r="N11" s="123">
        <f>('YB F'!W10)</f>
        <v>0</v>
      </c>
      <c r="O11" s="123">
        <f>('JU M'!W10)</f>
        <v>0</v>
      </c>
      <c r="P11" s="123">
        <f>('JU F'!W10)</f>
        <v>0</v>
      </c>
      <c r="Q11" s="124">
        <f t="shared" si="0"/>
        <v>0</v>
      </c>
      <c r="R11" s="125"/>
      <c r="S11" s="124">
        <f t="shared" si="1"/>
        <v>0</v>
      </c>
      <c r="T11" s="124">
        <f t="shared" si="2"/>
        <v>0</v>
      </c>
    </row>
    <row r="12" spans="1:20" ht="20.100000000000001" customHeight="1" thickBot="1" x14ac:dyDescent="0.3">
      <c r="A12" s="119">
        <v>1590</v>
      </c>
      <c r="B12" s="120" t="s">
        <v>21</v>
      </c>
      <c r="C12" s="121">
        <f>('MC M'!W11)</f>
        <v>0</v>
      </c>
      <c r="D12" s="121">
        <f>('MC F'!W11)</f>
        <v>0</v>
      </c>
      <c r="E12" s="122">
        <f>('CU M'!W11)</f>
        <v>0</v>
      </c>
      <c r="F12" s="123">
        <f>('CU F'!W11)</f>
        <v>0</v>
      </c>
      <c r="G12" s="123">
        <f>('ES M'!W11)</f>
        <v>0</v>
      </c>
      <c r="H12" s="123">
        <f>('ES F'!W11)</f>
        <v>0</v>
      </c>
      <c r="I12" s="123">
        <f>('RA M'!W11)</f>
        <v>0</v>
      </c>
      <c r="J12" s="123">
        <f>('RA F'!W11)</f>
        <v>0</v>
      </c>
      <c r="K12" s="123">
        <f>('YA M'!W11)</f>
        <v>0</v>
      </c>
      <c r="L12" s="123">
        <f>('YA F'!W11)</f>
        <v>0</v>
      </c>
      <c r="M12" s="123">
        <f>('YB M'!W11)</f>
        <v>0</v>
      </c>
      <c r="N12" s="123">
        <f>('YB F'!W11)</f>
        <v>0</v>
      </c>
      <c r="O12" s="123">
        <f>('JU M'!W11)</f>
        <v>0</v>
      </c>
      <c r="P12" s="123">
        <f>('JU F'!W11)</f>
        <v>0</v>
      </c>
      <c r="Q12" s="124">
        <f t="shared" si="0"/>
        <v>0</v>
      </c>
      <c r="R12" s="125" t="s">
        <v>21</v>
      </c>
      <c r="S12" s="124">
        <f t="shared" si="1"/>
        <v>0</v>
      </c>
      <c r="T12" s="124">
        <f t="shared" si="2"/>
        <v>0</v>
      </c>
    </row>
    <row r="13" spans="1:20" ht="20.100000000000001" customHeight="1" thickBot="1" x14ac:dyDescent="0.3">
      <c r="A13" s="119"/>
      <c r="B13" s="120"/>
      <c r="C13" s="121">
        <f>('MC M'!W12)</f>
        <v>0</v>
      </c>
      <c r="D13" s="121">
        <f>('MC F'!W12)</f>
        <v>0</v>
      </c>
      <c r="E13" s="122">
        <f>('CU M'!W12)</f>
        <v>0</v>
      </c>
      <c r="F13" s="123">
        <f>('CU F'!W12)</f>
        <v>0</v>
      </c>
      <c r="G13" s="123">
        <f>('ES M'!W12)</f>
        <v>0</v>
      </c>
      <c r="H13" s="123">
        <f>('ES F'!W12)</f>
        <v>0</v>
      </c>
      <c r="I13" s="123">
        <f>('RA M'!W12)</f>
        <v>0</v>
      </c>
      <c r="J13" s="123">
        <f>('RA F'!W12)</f>
        <v>0</v>
      </c>
      <c r="K13" s="123">
        <f>('YA M'!W12)</f>
        <v>0</v>
      </c>
      <c r="L13" s="123">
        <f>('YA F'!W12)</f>
        <v>0</v>
      </c>
      <c r="M13" s="123">
        <f>('YB M'!W12)</f>
        <v>0</v>
      </c>
      <c r="N13" s="123">
        <f>('YB F'!W12)</f>
        <v>0</v>
      </c>
      <c r="O13" s="123">
        <f>('JU M'!W12)</f>
        <v>0</v>
      </c>
      <c r="P13" s="123">
        <f>('JU F'!W12)</f>
        <v>0</v>
      </c>
      <c r="Q13" s="124">
        <f t="shared" si="0"/>
        <v>0</v>
      </c>
      <c r="R13" s="125"/>
      <c r="S13" s="124">
        <f t="shared" si="1"/>
        <v>0</v>
      </c>
      <c r="T13" s="124">
        <f t="shared" si="2"/>
        <v>0</v>
      </c>
    </row>
    <row r="14" spans="1:20" ht="20.100000000000001" customHeight="1" thickBot="1" x14ac:dyDescent="0.3">
      <c r="A14" s="119"/>
      <c r="B14" s="120"/>
      <c r="C14" s="121">
        <f>('MC M'!W13)</f>
        <v>0</v>
      </c>
      <c r="D14" s="121">
        <f>('MC F'!W13)</f>
        <v>0</v>
      </c>
      <c r="E14" s="122">
        <f>('CU M'!W13)</f>
        <v>0</v>
      </c>
      <c r="F14" s="123">
        <f>('CU F'!W13)</f>
        <v>0</v>
      </c>
      <c r="G14" s="123">
        <f>('ES M'!W13)</f>
        <v>0</v>
      </c>
      <c r="H14" s="123">
        <f>('ES F'!W13)</f>
        <v>0</v>
      </c>
      <c r="I14" s="123">
        <f>('RA M'!W13)</f>
        <v>0</v>
      </c>
      <c r="J14" s="123">
        <f>('RA F'!W13)</f>
        <v>0</v>
      </c>
      <c r="K14" s="123">
        <f>('YA M'!W13)</f>
        <v>0</v>
      </c>
      <c r="L14" s="123">
        <f>('YA F'!W13)</f>
        <v>0</v>
      </c>
      <c r="M14" s="123">
        <f>('YB M'!W13)</f>
        <v>0</v>
      </c>
      <c r="N14" s="123">
        <f>('YB F'!W13)</f>
        <v>0</v>
      </c>
      <c r="O14" s="123">
        <f>('JU M'!W13)</f>
        <v>0</v>
      </c>
      <c r="P14" s="123">
        <f>('JU F'!W13)</f>
        <v>0</v>
      </c>
      <c r="Q14" s="124">
        <f t="shared" si="0"/>
        <v>0</v>
      </c>
      <c r="R14" s="125"/>
      <c r="S14" s="124">
        <f t="shared" si="1"/>
        <v>0</v>
      </c>
      <c r="T14" s="124">
        <f t="shared" si="2"/>
        <v>0</v>
      </c>
    </row>
    <row r="15" spans="1:20" ht="20.100000000000001" customHeight="1" thickBot="1" x14ac:dyDescent="0.3">
      <c r="A15" s="119">
        <v>1843</v>
      </c>
      <c r="B15" s="120" t="s">
        <v>27</v>
      </c>
      <c r="C15" s="121">
        <f>('MC M'!W14)</f>
        <v>0</v>
      </c>
      <c r="D15" s="121">
        <f>('MC F'!W14)</f>
        <v>0</v>
      </c>
      <c r="E15" s="122">
        <f>('CU M'!W14)</f>
        <v>0</v>
      </c>
      <c r="F15" s="123">
        <f>('CU F'!W14)</f>
        <v>0</v>
      </c>
      <c r="G15" s="123">
        <f>('ES M'!W14)</f>
        <v>0</v>
      </c>
      <c r="H15" s="123">
        <f>('ES F'!W14)</f>
        <v>0</v>
      </c>
      <c r="I15" s="123">
        <f>('RA M'!W14)</f>
        <v>0</v>
      </c>
      <c r="J15" s="123">
        <f>('RA F'!W14)</f>
        <v>0</v>
      </c>
      <c r="K15" s="123">
        <f>('YA M'!W14)</f>
        <v>0</v>
      </c>
      <c r="L15" s="123">
        <f>('YA F'!W14)</f>
        <v>0</v>
      </c>
      <c r="M15" s="123">
        <f>('YB M'!W14)</f>
        <v>0</v>
      </c>
      <c r="N15" s="123">
        <f>('YB F'!W14)</f>
        <v>0</v>
      </c>
      <c r="O15" s="123">
        <f>('JU M'!W14)</f>
        <v>0</v>
      </c>
      <c r="P15" s="123">
        <f>('JU F'!W14)</f>
        <v>0</v>
      </c>
      <c r="Q15" s="124">
        <f t="shared" si="0"/>
        <v>0</v>
      </c>
      <c r="R15" s="125" t="s">
        <v>27</v>
      </c>
      <c r="S15" s="124">
        <f t="shared" si="1"/>
        <v>0</v>
      </c>
      <c r="T15" s="124">
        <f t="shared" si="2"/>
        <v>0</v>
      </c>
    </row>
    <row r="16" spans="1:20" ht="20.100000000000001" customHeight="1" thickBot="1" x14ac:dyDescent="0.3">
      <c r="A16" s="119">
        <v>1317</v>
      </c>
      <c r="B16" s="120" t="s">
        <v>28</v>
      </c>
      <c r="C16" s="121">
        <f>('MC M'!W15)</f>
        <v>0</v>
      </c>
      <c r="D16" s="121">
        <f>('MC F'!W15)</f>
        <v>0</v>
      </c>
      <c r="E16" s="122">
        <f>('CU M'!W15)</f>
        <v>0</v>
      </c>
      <c r="F16" s="123">
        <f>('CU F'!W15)</f>
        <v>0</v>
      </c>
      <c r="G16" s="123">
        <f>('ES M'!W15)</f>
        <v>0</v>
      </c>
      <c r="H16" s="123">
        <f>('ES F'!W15)</f>
        <v>0</v>
      </c>
      <c r="I16" s="123">
        <f>('RA M'!W15)</f>
        <v>0</v>
      </c>
      <c r="J16" s="123">
        <f>('RA F'!W15)</f>
        <v>0</v>
      </c>
      <c r="K16" s="123">
        <f>('YA M'!W15)</f>
        <v>0</v>
      </c>
      <c r="L16" s="123">
        <f>('YA F'!W15)</f>
        <v>0</v>
      </c>
      <c r="M16" s="123">
        <f>('YB M'!W15)</f>
        <v>0</v>
      </c>
      <c r="N16" s="123">
        <f>('YB F'!W15)</f>
        <v>0</v>
      </c>
      <c r="O16" s="123">
        <f>('JU M'!W15)</f>
        <v>0</v>
      </c>
      <c r="P16" s="123">
        <f>('JU F'!W15)</f>
        <v>0</v>
      </c>
      <c r="Q16" s="124">
        <f t="shared" si="0"/>
        <v>0</v>
      </c>
      <c r="R16" s="125" t="s">
        <v>28</v>
      </c>
      <c r="S16" s="124">
        <f t="shared" si="1"/>
        <v>0</v>
      </c>
      <c r="T16" s="124">
        <f t="shared" si="2"/>
        <v>0</v>
      </c>
    </row>
    <row r="17" spans="1:20" ht="20.100000000000001" customHeight="1" thickBot="1" x14ac:dyDescent="0.3">
      <c r="A17" s="119"/>
      <c r="B17" s="120"/>
      <c r="C17" s="121">
        <f>('MC M'!W16)</f>
        <v>0</v>
      </c>
      <c r="D17" s="121">
        <f>('MC F'!W16)</f>
        <v>0</v>
      </c>
      <c r="E17" s="122">
        <f>('CU M'!W16)</f>
        <v>0</v>
      </c>
      <c r="F17" s="123">
        <f>('CU F'!W16)</f>
        <v>0</v>
      </c>
      <c r="G17" s="123">
        <f>('ES M'!W16)</f>
        <v>0</v>
      </c>
      <c r="H17" s="123">
        <f>('ES F'!W16)</f>
        <v>0</v>
      </c>
      <c r="I17" s="123">
        <f>('RA M'!W16)</f>
        <v>0</v>
      </c>
      <c r="J17" s="123">
        <f>('RA F'!W16)</f>
        <v>0</v>
      </c>
      <c r="K17" s="123">
        <f>('YA M'!W16)</f>
        <v>0</v>
      </c>
      <c r="L17" s="123">
        <f>('YA F'!W16)</f>
        <v>0</v>
      </c>
      <c r="M17" s="123">
        <f>('YB M'!W16)</f>
        <v>0</v>
      </c>
      <c r="N17" s="123">
        <f>('YB F'!W16)</f>
        <v>0</v>
      </c>
      <c r="O17" s="123">
        <f>('JU M'!W16)</f>
        <v>0</v>
      </c>
      <c r="P17" s="123">
        <f>('JU F'!W16)</f>
        <v>0</v>
      </c>
      <c r="Q17" s="124">
        <f t="shared" si="0"/>
        <v>0</v>
      </c>
      <c r="R17" s="125"/>
      <c r="S17" s="124">
        <f t="shared" si="1"/>
        <v>0</v>
      </c>
      <c r="T17" s="124">
        <f t="shared" si="2"/>
        <v>0</v>
      </c>
    </row>
    <row r="18" spans="1:20" ht="20.100000000000001" customHeight="1" thickBot="1" x14ac:dyDescent="0.3">
      <c r="A18" s="119">
        <v>1886</v>
      </c>
      <c r="B18" s="120" t="s">
        <v>31</v>
      </c>
      <c r="C18" s="121">
        <f>('MC M'!W17)</f>
        <v>0</v>
      </c>
      <c r="D18" s="121">
        <f>('MC F'!W17)</f>
        <v>0</v>
      </c>
      <c r="E18" s="122">
        <f>('CU M'!W17)</f>
        <v>0</v>
      </c>
      <c r="F18" s="123">
        <f>('CU F'!W17)</f>
        <v>0</v>
      </c>
      <c r="G18" s="123">
        <f>('ES M'!W17)</f>
        <v>0</v>
      </c>
      <c r="H18" s="123">
        <f>('ES F'!W17)</f>
        <v>0</v>
      </c>
      <c r="I18" s="123">
        <f>('RA M'!W17)</f>
        <v>0</v>
      </c>
      <c r="J18" s="123">
        <f>('RA F'!W17)</f>
        <v>0</v>
      </c>
      <c r="K18" s="123">
        <f>('YA M'!W17)</f>
        <v>0</v>
      </c>
      <c r="L18" s="123">
        <f>('YA F'!W17)</f>
        <v>0</v>
      </c>
      <c r="M18" s="123">
        <f>('YB M'!W17)</f>
        <v>5</v>
      </c>
      <c r="N18" s="123">
        <f>('YB F'!W17)</f>
        <v>15</v>
      </c>
      <c r="O18" s="123">
        <f>('JU M'!W17)</f>
        <v>100</v>
      </c>
      <c r="P18" s="123">
        <f>('JU F'!W17)</f>
        <v>0</v>
      </c>
      <c r="Q18" s="124">
        <f t="shared" si="0"/>
        <v>120</v>
      </c>
      <c r="R18" s="125" t="s">
        <v>31</v>
      </c>
      <c r="S18" s="124">
        <f t="shared" si="1"/>
        <v>0</v>
      </c>
      <c r="T18" s="124">
        <f t="shared" si="2"/>
        <v>120</v>
      </c>
    </row>
    <row r="19" spans="1:20" ht="20.100000000000001" customHeight="1" thickBot="1" x14ac:dyDescent="0.3">
      <c r="A19" s="119">
        <v>2144</v>
      </c>
      <c r="B19" s="120" t="s">
        <v>107</v>
      </c>
      <c r="C19" s="121">
        <f>('MC M'!W18)</f>
        <v>0</v>
      </c>
      <c r="D19" s="121">
        <f>('MC F'!W18)</f>
        <v>0</v>
      </c>
      <c r="E19" s="122">
        <f>('CU M'!W18)</f>
        <v>0</v>
      </c>
      <c r="F19" s="123">
        <f>('CU F'!W18)</f>
        <v>0</v>
      </c>
      <c r="G19" s="123">
        <f>('ES M'!W18)</f>
        <v>0</v>
      </c>
      <c r="H19" s="123">
        <f>('ES F'!W18)</f>
        <v>0</v>
      </c>
      <c r="I19" s="123">
        <f>('RA M'!W18)</f>
        <v>0</v>
      </c>
      <c r="J19" s="123">
        <f>('RA F'!W18)</f>
        <v>0</v>
      </c>
      <c r="K19" s="123">
        <f>('YA M'!W18)</f>
        <v>0</v>
      </c>
      <c r="L19" s="123">
        <f>('YA F'!W18)</f>
        <v>0</v>
      </c>
      <c r="M19" s="123">
        <f>('YB M'!W18)</f>
        <v>123</v>
      </c>
      <c r="N19" s="123">
        <f>('YB F'!W18)</f>
        <v>12</v>
      </c>
      <c r="O19" s="123">
        <f>('JU M'!W18)</f>
        <v>130</v>
      </c>
      <c r="P19" s="123">
        <f>('JU F'!W18)</f>
        <v>0</v>
      </c>
      <c r="Q19" s="124">
        <f t="shared" si="0"/>
        <v>265</v>
      </c>
      <c r="R19" s="125" t="s">
        <v>107</v>
      </c>
      <c r="S19" s="124">
        <f t="shared" si="1"/>
        <v>0</v>
      </c>
      <c r="T19" s="124">
        <f t="shared" si="2"/>
        <v>265</v>
      </c>
    </row>
    <row r="20" spans="1:20" ht="20.100000000000001" customHeight="1" thickBot="1" x14ac:dyDescent="0.3">
      <c r="A20" s="119"/>
      <c r="B20" s="120"/>
      <c r="C20" s="121">
        <f>('MC M'!W19)</f>
        <v>0</v>
      </c>
      <c r="D20" s="121">
        <f>('MC F'!W19)</f>
        <v>0</v>
      </c>
      <c r="E20" s="122">
        <f>('CU M'!W19)</f>
        <v>0</v>
      </c>
      <c r="F20" s="123">
        <f>('CU F'!W19)</f>
        <v>0</v>
      </c>
      <c r="G20" s="123">
        <f>('ES M'!W19)</f>
        <v>0</v>
      </c>
      <c r="H20" s="123">
        <f>('ES F'!W19)</f>
        <v>0</v>
      </c>
      <c r="I20" s="123">
        <f>('RA M'!W19)</f>
        <v>0</v>
      </c>
      <c r="J20" s="123">
        <f>('RA F'!W19)</f>
        <v>0</v>
      </c>
      <c r="K20" s="123">
        <f>('YA M'!W19)</f>
        <v>0</v>
      </c>
      <c r="L20" s="123">
        <f>('YA F'!W19)</f>
        <v>0</v>
      </c>
      <c r="M20" s="123">
        <f>('YB M'!W19)</f>
        <v>0</v>
      </c>
      <c r="N20" s="123">
        <f>('YB F'!W19)</f>
        <v>0</v>
      </c>
      <c r="O20" s="123">
        <f>('JU M'!W19)</f>
        <v>0</v>
      </c>
      <c r="P20" s="123">
        <f>('JU F'!W19)</f>
        <v>0</v>
      </c>
      <c r="Q20" s="124">
        <f t="shared" si="0"/>
        <v>0</v>
      </c>
      <c r="R20" s="125"/>
      <c r="S20" s="124">
        <f t="shared" si="1"/>
        <v>0</v>
      </c>
      <c r="T20" s="124">
        <f t="shared" si="2"/>
        <v>0</v>
      </c>
    </row>
    <row r="21" spans="1:20" ht="20.100000000000001" customHeight="1" thickBot="1" x14ac:dyDescent="0.3">
      <c r="A21" s="119">
        <v>1298</v>
      </c>
      <c r="B21" s="120" t="s">
        <v>35</v>
      </c>
      <c r="C21" s="121">
        <f>('MC M'!W20)</f>
        <v>0</v>
      </c>
      <c r="D21" s="121">
        <f>('MC F'!W20)</f>
        <v>0</v>
      </c>
      <c r="E21" s="122">
        <f>('CU M'!W20)</f>
        <v>0</v>
      </c>
      <c r="F21" s="123">
        <f>('CU F'!W20)</f>
        <v>0</v>
      </c>
      <c r="G21" s="123">
        <f>('ES M'!W20)</f>
        <v>0</v>
      </c>
      <c r="H21" s="123">
        <f>('ES F'!W20)</f>
        <v>0</v>
      </c>
      <c r="I21" s="123">
        <f>('RA M'!W20)</f>
        <v>0</v>
      </c>
      <c r="J21" s="123">
        <f>('RA F'!W20)</f>
        <v>0</v>
      </c>
      <c r="K21" s="123">
        <f>('YA M'!W20)</f>
        <v>0</v>
      </c>
      <c r="L21" s="123">
        <f>('YA F'!W20)</f>
        <v>0</v>
      </c>
      <c r="M21" s="123">
        <f>('YB M'!W20)</f>
        <v>40</v>
      </c>
      <c r="N21" s="123">
        <f>('YB F'!W20)</f>
        <v>30</v>
      </c>
      <c r="O21" s="123">
        <f>('JU M'!W20)</f>
        <v>0</v>
      </c>
      <c r="P21" s="123">
        <f>('JU F'!W20)</f>
        <v>30</v>
      </c>
      <c r="Q21" s="124">
        <f t="shared" si="0"/>
        <v>100</v>
      </c>
      <c r="R21" s="125" t="s">
        <v>35</v>
      </c>
      <c r="S21" s="124">
        <f t="shared" si="1"/>
        <v>0</v>
      </c>
      <c r="T21" s="124">
        <f t="shared" si="2"/>
        <v>100</v>
      </c>
    </row>
    <row r="22" spans="1:20" ht="20.100000000000001" customHeight="1" thickBot="1" x14ac:dyDescent="0.3">
      <c r="A22" s="119">
        <v>1887</v>
      </c>
      <c r="B22" s="120" t="s">
        <v>10</v>
      </c>
      <c r="C22" s="121">
        <f>('MC M'!W21)</f>
        <v>0</v>
      </c>
      <c r="D22" s="121">
        <f>('MC F'!W21)</f>
        <v>0</v>
      </c>
      <c r="E22" s="122">
        <f>('CU M'!W21)</f>
        <v>0</v>
      </c>
      <c r="F22" s="123">
        <f>('CU F'!W21)</f>
        <v>0</v>
      </c>
      <c r="G22" s="123">
        <f>('ES M'!W21)</f>
        <v>0</v>
      </c>
      <c r="H22" s="123">
        <f>('ES F'!W21)</f>
        <v>0</v>
      </c>
      <c r="I22" s="123">
        <f>('RA M'!W21)</f>
        <v>0</v>
      </c>
      <c r="J22" s="123">
        <f>('RA F'!W21)</f>
        <v>0</v>
      </c>
      <c r="K22" s="123">
        <f>('YA M'!W21)</f>
        <v>0</v>
      </c>
      <c r="L22" s="123">
        <f>('YA F'!W21)</f>
        <v>0</v>
      </c>
      <c r="M22" s="123">
        <f>('YB M'!W21)</f>
        <v>0</v>
      </c>
      <c r="N22" s="123">
        <f>('YB F'!W21)</f>
        <v>20</v>
      </c>
      <c r="O22" s="123">
        <f>('JU M'!W21)</f>
        <v>0</v>
      </c>
      <c r="P22" s="123">
        <f>('JU F'!W21)</f>
        <v>0</v>
      </c>
      <c r="Q22" s="124">
        <f t="shared" si="0"/>
        <v>20</v>
      </c>
      <c r="R22" s="125" t="s">
        <v>10</v>
      </c>
      <c r="S22" s="124">
        <f t="shared" si="1"/>
        <v>0</v>
      </c>
      <c r="T22" s="124">
        <f t="shared" si="2"/>
        <v>20</v>
      </c>
    </row>
    <row r="23" spans="1:20" ht="20.100000000000001" customHeight="1" thickBot="1" x14ac:dyDescent="0.3">
      <c r="A23" s="119"/>
      <c r="B23" s="120"/>
      <c r="C23" s="121">
        <f>('MC M'!W22)</f>
        <v>0</v>
      </c>
      <c r="D23" s="121">
        <f>('MC F'!W22)</f>
        <v>0</v>
      </c>
      <c r="E23" s="122">
        <f>('CU M'!W22)</f>
        <v>0</v>
      </c>
      <c r="F23" s="123">
        <f>('CU F'!W22)</f>
        <v>0</v>
      </c>
      <c r="G23" s="123">
        <f>('ES M'!W22)</f>
        <v>0</v>
      </c>
      <c r="H23" s="123">
        <f>('ES F'!W22)</f>
        <v>0</v>
      </c>
      <c r="I23" s="123">
        <f>('RA M'!W22)</f>
        <v>0</v>
      </c>
      <c r="J23" s="123">
        <f>('RA F'!W22)</f>
        <v>0</v>
      </c>
      <c r="K23" s="123">
        <f>('YA M'!W22)</f>
        <v>0</v>
      </c>
      <c r="L23" s="123">
        <f>('YA F'!W22)</f>
        <v>0</v>
      </c>
      <c r="M23" s="123">
        <f>('YB M'!W22)</f>
        <v>103</v>
      </c>
      <c r="N23" s="123">
        <f>('YB F'!W22)</f>
        <v>0</v>
      </c>
      <c r="O23" s="123">
        <f>('JU M'!W22)</f>
        <v>15</v>
      </c>
      <c r="P23" s="123">
        <f>('JU F'!W22)</f>
        <v>0</v>
      </c>
      <c r="Q23" s="124">
        <f t="shared" si="0"/>
        <v>118</v>
      </c>
      <c r="R23" s="125"/>
      <c r="S23" s="124">
        <f t="shared" si="1"/>
        <v>0</v>
      </c>
      <c r="T23" s="124">
        <f t="shared" si="2"/>
        <v>118</v>
      </c>
    </row>
    <row r="24" spans="1:20" ht="20.100000000000001" customHeight="1" thickBot="1" x14ac:dyDescent="0.3">
      <c r="A24" s="119">
        <v>1756</v>
      </c>
      <c r="B24" s="120" t="s">
        <v>37</v>
      </c>
      <c r="C24" s="121">
        <f>('MC M'!W23)</f>
        <v>0</v>
      </c>
      <c r="D24" s="121">
        <f>('MC F'!W23)</f>
        <v>0</v>
      </c>
      <c r="E24" s="122">
        <f>('CU M'!W23)</f>
        <v>0</v>
      </c>
      <c r="F24" s="123">
        <f>('CU F'!W23)</f>
        <v>0</v>
      </c>
      <c r="G24" s="123">
        <f>('ES M'!W23)</f>
        <v>0</v>
      </c>
      <c r="H24" s="123">
        <f>('ES F'!W23)</f>
        <v>0</v>
      </c>
      <c r="I24" s="123">
        <f>('RA M'!W23)</f>
        <v>0</v>
      </c>
      <c r="J24" s="123">
        <f>('RA F'!W23)</f>
        <v>0</v>
      </c>
      <c r="K24" s="123">
        <f>('YA M'!W23)</f>
        <v>0</v>
      </c>
      <c r="L24" s="123">
        <f>('YA F'!W23)</f>
        <v>0</v>
      </c>
      <c r="M24" s="123">
        <f>('YB M'!W23)</f>
        <v>0</v>
      </c>
      <c r="N24" s="123">
        <f>('YB F'!W23)</f>
        <v>0</v>
      </c>
      <c r="O24" s="123">
        <f>('JU M'!W23)</f>
        <v>0</v>
      </c>
      <c r="P24" s="123">
        <f>('JU F'!W23)</f>
        <v>0</v>
      </c>
      <c r="Q24" s="124">
        <f t="shared" si="0"/>
        <v>0</v>
      </c>
      <c r="R24" s="125" t="s">
        <v>37</v>
      </c>
      <c r="S24" s="124">
        <f t="shared" si="1"/>
        <v>0</v>
      </c>
      <c r="T24" s="124">
        <f t="shared" si="2"/>
        <v>0</v>
      </c>
    </row>
    <row r="25" spans="1:20" ht="20.100000000000001" customHeight="1" thickBot="1" x14ac:dyDescent="0.3">
      <c r="A25" s="119">
        <v>1177</v>
      </c>
      <c r="B25" s="120" t="s">
        <v>38</v>
      </c>
      <c r="C25" s="121">
        <f>('MC M'!W24)</f>
        <v>0</v>
      </c>
      <c r="D25" s="121">
        <f>('MC F'!W24)</f>
        <v>0</v>
      </c>
      <c r="E25" s="122">
        <f>('CU M'!W24)</f>
        <v>0</v>
      </c>
      <c r="F25" s="123">
        <f>('CU F'!W24)</f>
        <v>0</v>
      </c>
      <c r="G25" s="123">
        <f>('ES M'!W24)</f>
        <v>0</v>
      </c>
      <c r="H25" s="123">
        <f>('ES F'!W24)</f>
        <v>0</v>
      </c>
      <c r="I25" s="123">
        <f>('RA M'!W24)</f>
        <v>0</v>
      </c>
      <c r="J25" s="123">
        <f>('RA F'!W24)</f>
        <v>0</v>
      </c>
      <c r="K25" s="123">
        <f>('YA M'!W24)</f>
        <v>0</v>
      </c>
      <c r="L25" s="123">
        <f>('YA F'!W24)</f>
        <v>0</v>
      </c>
      <c r="M25" s="123">
        <f>('YB M'!W24)</f>
        <v>0</v>
      </c>
      <c r="N25" s="123">
        <f>('YB F'!W24)</f>
        <v>0</v>
      </c>
      <c r="O25" s="123">
        <f>('JU M'!W24)</f>
        <v>0</v>
      </c>
      <c r="P25" s="123">
        <f>('JU F'!W24)</f>
        <v>0</v>
      </c>
      <c r="Q25" s="124">
        <f t="shared" si="0"/>
        <v>0</v>
      </c>
      <c r="R25" s="125" t="s">
        <v>38</v>
      </c>
      <c r="S25" s="124">
        <f t="shared" si="1"/>
        <v>0</v>
      </c>
      <c r="T25" s="124">
        <f t="shared" si="2"/>
        <v>0</v>
      </c>
    </row>
    <row r="26" spans="1:20" ht="20.100000000000001" customHeight="1" thickBot="1" x14ac:dyDescent="0.3">
      <c r="A26" s="119">
        <v>1266</v>
      </c>
      <c r="B26" s="120" t="s">
        <v>39</v>
      </c>
      <c r="C26" s="121">
        <f>('MC M'!W25)</f>
        <v>0</v>
      </c>
      <c r="D26" s="121">
        <f>('MC F'!W25)</f>
        <v>0</v>
      </c>
      <c r="E26" s="122">
        <f>('CU M'!W25)</f>
        <v>0</v>
      </c>
      <c r="F26" s="123">
        <f>('CU F'!W25)</f>
        <v>0</v>
      </c>
      <c r="G26" s="123">
        <f>('ES M'!W25)</f>
        <v>0</v>
      </c>
      <c r="H26" s="123">
        <f>('ES F'!W25)</f>
        <v>0</v>
      </c>
      <c r="I26" s="123">
        <f>('RA M'!W25)</f>
        <v>0</v>
      </c>
      <c r="J26" s="123">
        <f>('RA F'!W25)</f>
        <v>0</v>
      </c>
      <c r="K26" s="123">
        <f>('YA M'!W25)</f>
        <v>0</v>
      </c>
      <c r="L26" s="123">
        <f>('YA F'!W25)</f>
        <v>0</v>
      </c>
      <c r="M26" s="123">
        <f>('YB M'!W25)</f>
        <v>0</v>
      </c>
      <c r="N26" s="123">
        <f>('YB F'!W25)</f>
        <v>0</v>
      </c>
      <c r="O26" s="123">
        <f>('JU M'!W25)</f>
        <v>0</v>
      </c>
      <c r="P26" s="123">
        <f>('JU F'!W25)</f>
        <v>0</v>
      </c>
      <c r="Q26" s="124">
        <f t="shared" si="0"/>
        <v>0</v>
      </c>
      <c r="R26" s="125" t="s">
        <v>39</v>
      </c>
      <c r="S26" s="124">
        <f t="shared" si="1"/>
        <v>0</v>
      </c>
      <c r="T26" s="124">
        <f t="shared" si="2"/>
        <v>0</v>
      </c>
    </row>
    <row r="27" spans="1:20" ht="20.100000000000001" customHeight="1" thickBot="1" x14ac:dyDescent="0.3">
      <c r="A27" s="119">
        <v>1757</v>
      </c>
      <c r="B27" s="120" t="s">
        <v>40</v>
      </c>
      <c r="C27" s="121">
        <f>('MC M'!W26)</f>
        <v>0</v>
      </c>
      <c r="D27" s="121">
        <f>('MC F'!W26)</f>
        <v>0</v>
      </c>
      <c r="E27" s="122">
        <f>('CU M'!W26)</f>
        <v>0</v>
      </c>
      <c r="F27" s="123">
        <f>('CU F'!W26)</f>
        <v>0</v>
      </c>
      <c r="G27" s="123">
        <f>('ES M'!W26)</f>
        <v>0</v>
      </c>
      <c r="H27" s="123">
        <f>('ES F'!W26)</f>
        <v>0</v>
      </c>
      <c r="I27" s="123">
        <f>('RA M'!W26)</f>
        <v>0</v>
      </c>
      <c r="J27" s="123">
        <f>('RA F'!W26)</f>
        <v>0</v>
      </c>
      <c r="K27" s="123">
        <f>('YA M'!W26)</f>
        <v>0</v>
      </c>
      <c r="L27" s="123">
        <f>('YA F'!W26)</f>
        <v>0</v>
      </c>
      <c r="M27" s="123">
        <f>('YB M'!W26)</f>
        <v>0</v>
      </c>
      <c r="N27" s="123">
        <f>('YB F'!W26)</f>
        <v>0</v>
      </c>
      <c r="O27" s="123">
        <f>('JU M'!W26)</f>
        <v>0</v>
      </c>
      <c r="P27" s="123">
        <f>('JU F'!W26)</f>
        <v>0</v>
      </c>
      <c r="Q27" s="124">
        <f t="shared" si="0"/>
        <v>0</v>
      </c>
      <c r="R27" s="125" t="s">
        <v>40</v>
      </c>
      <c r="S27" s="124">
        <f t="shared" si="1"/>
        <v>0</v>
      </c>
      <c r="T27" s="124">
        <f t="shared" si="2"/>
        <v>0</v>
      </c>
    </row>
    <row r="28" spans="1:20" ht="20.100000000000001" customHeight="1" thickBot="1" x14ac:dyDescent="0.3">
      <c r="A28" s="119">
        <v>1760</v>
      </c>
      <c r="B28" s="120" t="s">
        <v>41</v>
      </c>
      <c r="C28" s="121">
        <f>('MC M'!W27)</f>
        <v>0</v>
      </c>
      <c r="D28" s="121">
        <f>('MC F'!W27)</f>
        <v>0</v>
      </c>
      <c r="E28" s="122">
        <f>('CU M'!W27)</f>
        <v>0</v>
      </c>
      <c r="F28" s="123">
        <f>('CU F'!W27)</f>
        <v>0</v>
      </c>
      <c r="G28" s="123">
        <f>('ES M'!W27)</f>
        <v>0</v>
      </c>
      <c r="H28" s="123">
        <f>('ES F'!W27)</f>
        <v>0</v>
      </c>
      <c r="I28" s="123">
        <f>('RA M'!W27)</f>
        <v>0</v>
      </c>
      <c r="J28" s="123">
        <f>('RA F'!W27)</f>
        <v>0</v>
      </c>
      <c r="K28" s="123">
        <f>('YA M'!W27)</f>
        <v>0</v>
      </c>
      <c r="L28" s="123">
        <f>('YA F'!W27)</f>
        <v>0</v>
      </c>
      <c r="M28" s="123">
        <f>('YB M'!W27)</f>
        <v>0</v>
      </c>
      <c r="N28" s="123">
        <f>('YB F'!W27)</f>
        <v>0</v>
      </c>
      <c r="O28" s="123">
        <f>('JU M'!W27)</f>
        <v>0</v>
      </c>
      <c r="P28" s="123">
        <f>('JU F'!W27)</f>
        <v>0</v>
      </c>
      <c r="Q28" s="124">
        <f t="shared" si="0"/>
        <v>0</v>
      </c>
      <c r="R28" s="125" t="s">
        <v>41</v>
      </c>
      <c r="S28" s="124">
        <f t="shared" si="1"/>
        <v>0</v>
      </c>
      <c r="T28" s="124">
        <f t="shared" si="2"/>
        <v>0</v>
      </c>
    </row>
    <row r="29" spans="1:20" ht="20.100000000000001" customHeight="1" thickBot="1" x14ac:dyDescent="0.3">
      <c r="A29" s="119"/>
      <c r="B29" s="120"/>
      <c r="C29" s="121">
        <f>('MC M'!W28)</f>
        <v>0</v>
      </c>
      <c r="D29" s="121">
        <f>('MC F'!W28)</f>
        <v>0</v>
      </c>
      <c r="E29" s="122">
        <f>('CU M'!W28)</f>
        <v>0</v>
      </c>
      <c r="F29" s="123">
        <f>('CU F'!W28)</f>
        <v>0</v>
      </c>
      <c r="G29" s="123">
        <f>('ES M'!W28)</f>
        <v>0</v>
      </c>
      <c r="H29" s="123">
        <f>('ES F'!W28)</f>
        <v>0</v>
      </c>
      <c r="I29" s="123">
        <f>('RA M'!W28)</f>
        <v>0</v>
      </c>
      <c r="J29" s="123">
        <f>('RA F'!W28)</f>
        <v>0</v>
      </c>
      <c r="K29" s="123">
        <f>('YA M'!W28)</f>
        <v>0</v>
      </c>
      <c r="L29" s="123">
        <f>('YA F'!W28)</f>
        <v>0</v>
      </c>
      <c r="M29" s="123">
        <f>('YB M'!W28)</f>
        <v>0</v>
      </c>
      <c r="N29" s="123">
        <f>('YB F'!W28)</f>
        <v>0</v>
      </c>
      <c r="O29" s="123">
        <f>('JU M'!W28)</f>
        <v>0</v>
      </c>
      <c r="P29" s="123">
        <f>('JU F'!W28)</f>
        <v>0</v>
      </c>
      <c r="Q29" s="124">
        <f t="shared" si="0"/>
        <v>0</v>
      </c>
      <c r="R29" s="125"/>
      <c r="S29" s="124">
        <f t="shared" si="1"/>
        <v>0</v>
      </c>
      <c r="T29" s="124">
        <f t="shared" si="2"/>
        <v>0</v>
      </c>
    </row>
    <row r="30" spans="1:20" ht="20.100000000000001" customHeight="1" thickBot="1" x14ac:dyDescent="0.3">
      <c r="A30" s="119">
        <v>1731</v>
      </c>
      <c r="B30" s="120" t="s">
        <v>43</v>
      </c>
      <c r="C30" s="121">
        <f>('MC M'!W29)</f>
        <v>0</v>
      </c>
      <c r="D30" s="121">
        <f>('MC F'!W29)</f>
        <v>0</v>
      </c>
      <c r="E30" s="122">
        <f>('CU M'!W29)</f>
        <v>0</v>
      </c>
      <c r="F30" s="123">
        <f>('CU F'!W29)</f>
        <v>0</v>
      </c>
      <c r="G30" s="123">
        <f>('ES M'!W29)</f>
        <v>0</v>
      </c>
      <c r="H30" s="123">
        <f>('ES F'!W29)</f>
        <v>0</v>
      </c>
      <c r="I30" s="123">
        <f>('RA M'!W29)</f>
        <v>0</v>
      </c>
      <c r="J30" s="123">
        <f>('RA F'!W29)</f>
        <v>0</v>
      </c>
      <c r="K30" s="123">
        <f>('YA M'!W29)</f>
        <v>0</v>
      </c>
      <c r="L30" s="123">
        <f>('YA F'!W29)</f>
        <v>0</v>
      </c>
      <c r="M30" s="123">
        <f>('YB M'!W29)</f>
        <v>0</v>
      </c>
      <c r="N30" s="123">
        <f>('YB F'!W29)</f>
        <v>0</v>
      </c>
      <c r="O30" s="123">
        <f>('JU M'!W29)</f>
        <v>0</v>
      </c>
      <c r="P30" s="123">
        <f>('JU F'!W29)</f>
        <v>0</v>
      </c>
      <c r="Q30" s="124">
        <f t="shared" si="0"/>
        <v>0</v>
      </c>
      <c r="R30" s="125" t="s">
        <v>43</v>
      </c>
      <c r="S30" s="124">
        <f t="shared" si="1"/>
        <v>0</v>
      </c>
      <c r="T30" s="124">
        <f t="shared" si="2"/>
        <v>0</v>
      </c>
    </row>
    <row r="31" spans="1:20" ht="20.100000000000001" customHeight="1" thickBot="1" x14ac:dyDescent="0.3">
      <c r="A31" s="119">
        <v>1773</v>
      </c>
      <c r="B31" s="120" t="s">
        <v>44</v>
      </c>
      <c r="C31" s="121">
        <f>('MC M'!W30)</f>
        <v>0</v>
      </c>
      <c r="D31" s="121">
        <f>('MC F'!W30)</f>
        <v>0</v>
      </c>
      <c r="E31" s="122">
        <f>('CU M'!W30)</f>
        <v>0</v>
      </c>
      <c r="F31" s="123">
        <f>('CU F'!W30)</f>
        <v>0</v>
      </c>
      <c r="G31" s="123">
        <f>('ES M'!W30)</f>
        <v>0</v>
      </c>
      <c r="H31" s="123">
        <f>('ES F'!W30)</f>
        <v>0</v>
      </c>
      <c r="I31" s="123">
        <f>('RA M'!W30)</f>
        <v>0</v>
      </c>
      <c r="J31" s="123">
        <f>('RA F'!W30)</f>
        <v>0</v>
      </c>
      <c r="K31" s="123">
        <f>('YA M'!W30)</f>
        <v>0</v>
      </c>
      <c r="L31" s="123">
        <f>('YA F'!W30)</f>
        <v>0</v>
      </c>
      <c r="M31" s="123">
        <f>('YB M'!W30)</f>
        <v>0</v>
      </c>
      <c r="N31" s="123">
        <f>('YB F'!W30)</f>
        <v>0</v>
      </c>
      <c r="O31" s="123">
        <f>('JU M'!W30)</f>
        <v>0</v>
      </c>
      <c r="P31" s="123">
        <f>('JU F'!W30)</f>
        <v>0</v>
      </c>
      <c r="Q31" s="124">
        <f t="shared" si="0"/>
        <v>0</v>
      </c>
      <c r="R31" s="125" t="s">
        <v>44</v>
      </c>
      <c r="S31" s="124">
        <f t="shared" si="1"/>
        <v>0</v>
      </c>
      <c r="T31" s="124">
        <f t="shared" si="2"/>
        <v>0</v>
      </c>
    </row>
    <row r="32" spans="1:20" ht="20.100000000000001" customHeight="1" thickBot="1" x14ac:dyDescent="0.3">
      <c r="A32" s="119">
        <v>1347</v>
      </c>
      <c r="B32" s="120" t="s">
        <v>45</v>
      </c>
      <c r="C32" s="121">
        <f>('MC M'!W31)</f>
        <v>0</v>
      </c>
      <c r="D32" s="121">
        <f>('MC F'!W31)</f>
        <v>0</v>
      </c>
      <c r="E32" s="122">
        <f>('CU M'!W31)</f>
        <v>0</v>
      </c>
      <c r="F32" s="123">
        <f>('CU F'!W31)</f>
        <v>0</v>
      </c>
      <c r="G32" s="123">
        <f>('ES M'!W31)</f>
        <v>0</v>
      </c>
      <c r="H32" s="123">
        <f>('ES F'!W31)</f>
        <v>0</v>
      </c>
      <c r="I32" s="123">
        <f>('RA M'!W31)</f>
        <v>0</v>
      </c>
      <c r="J32" s="123">
        <f>('RA F'!W31)</f>
        <v>0</v>
      </c>
      <c r="K32" s="123">
        <f>('YA M'!W31)</f>
        <v>0</v>
      </c>
      <c r="L32" s="123">
        <f>('YA F'!W31)</f>
        <v>0</v>
      </c>
      <c r="M32" s="123">
        <f>('YB M'!W31)</f>
        <v>0</v>
      </c>
      <c r="N32" s="123">
        <f>('YB F'!W31)</f>
        <v>0</v>
      </c>
      <c r="O32" s="123">
        <f>('JU M'!W31)</f>
        <v>0</v>
      </c>
      <c r="P32" s="123">
        <f>('JU F'!W31)</f>
        <v>0</v>
      </c>
      <c r="Q32" s="124">
        <f t="shared" si="0"/>
        <v>0</v>
      </c>
      <c r="R32" s="125" t="s">
        <v>45</v>
      </c>
      <c r="S32" s="124">
        <f t="shared" si="1"/>
        <v>0</v>
      </c>
      <c r="T32" s="124">
        <f t="shared" si="2"/>
        <v>0</v>
      </c>
    </row>
    <row r="33" spans="1:20" ht="20.100000000000001" customHeight="1" thickBot="1" x14ac:dyDescent="0.3">
      <c r="A33" s="119">
        <v>1880</v>
      </c>
      <c r="B33" s="120" t="s">
        <v>46</v>
      </c>
      <c r="C33" s="121">
        <f>('MC M'!W32)</f>
        <v>0</v>
      </c>
      <c r="D33" s="121">
        <f>('MC F'!W32)</f>
        <v>0</v>
      </c>
      <c r="E33" s="122">
        <f>('CU M'!W32)</f>
        <v>0</v>
      </c>
      <c r="F33" s="123">
        <f>('CU F'!W32)</f>
        <v>0</v>
      </c>
      <c r="G33" s="123">
        <f>('ES M'!W32)</f>
        <v>0</v>
      </c>
      <c r="H33" s="123">
        <f>('ES F'!W32)</f>
        <v>0</v>
      </c>
      <c r="I33" s="123">
        <f>('RA M'!W32)</f>
        <v>0</v>
      </c>
      <c r="J33" s="123">
        <f>('RA F'!W32)</f>
        <v>0</v>
      </c>
      <c r="K33" s="123">
        <f>('YA M'!W32)</f>
        <v>0</v>
      </c>
      <c r="L33" s="123">
        <f>('YA F'!W32)</f>
        <v>0</v>
      </c>
      <c r="M33" s="123">
        <f>('YB M'!W32)</f>
        <v>0</v>
      </c>
      <c r="N33" s="123">
        <f>('YB F'!W32)</f>
        <v>0</v>
      </c>
      <c r="O33" s="123">
        <f>('JU M'!W32)</f>
        <v>0</v>
      </c>
      <c r="P33" s="123">
        <f>('JU F'!W32)</f>
        <v>0</v>
      </c>
      <c r="Q33" s="124">
        <f t="shared" si="0"/>
        <v>0</v>
      </c>
      <c r="R33" s="125" t="s">
        <v>46</v>
      </c>
      <c r="S33" s="124">
        <f t="shared" si="1"/>
        <v>0</v>
      </c>
      <c r="T33" s="124">
        <f t="shared" si="2"/>
        <v>0</v>
      </c>
    </row>
    <row r="34" spans="1:20" ht="20.100000000000001" customHeight="1" thickBot="1" x14ac:dyDescent="0.3">
      <c r="A34" s="119">
        <v>1883</v>
      </c>
      <c r="B34" s="120" t="s">
        <v>47</v>
      </c>
      <c r="C34" s="121">
        <f>('MC M'!W33)</f>
        <v>0</v>
      </c>
      <c r="D34" s="121">
        <f>('MC F'!W33)</f>
        <v>0</v>
      </c>
      <c r="E34" s="122">
        <f>('CU M'!W33)</f>
        <v>0</v>
      </c>
      <c r="F34" s="123">
        <f>('CU F'!W33)</f>
        <v>0</v>
      </c>
      <c r="G34" s="123">
        <f>('ES M'!W33)</f>
        <v>0</v>
      </c>
      <c r="H34" s="123">
        <f>('ES F'!W33)</f>
        <v>0</v>
      </c>
      <c r="I34" s="123">
        <f>('RA M'!W33)</f>
        <v>0</v>
      </c>
      <c r="J34" s="123">
        <f>('RA F'!W33)</f>
        <v>0</v>
      </c>
      <c r="K34" s="123">
        <f>('YA M'!W33)</f>
        <v>0</v>
      </c>
      <c r="L34" s="123">
        <f>('YA F'!W33)</f>
        <v>0</v>
      </c>
      <c r="M34" s="123">
        <f>('YB M'!W33)</f>
        <v>0</v>
      </c>
      <c r="N34" s="123">
        <f>('YB F'!W33)</f>
        <v>0</v>
      </c>
      <c r="O34" s="123">
        <f>('JU M'!W33)</f>
        <v>0</v>
      </c>
      <c r="P34" s="123">
        <f>('JU F'!W33)</f>
        <v>0</v>
      </c>
      <c r="Q34" s="124">
        <f t="shared" si="0"/>
        <v>0</v>
      </c>
      <c r="R34" s="125" t="s">
        <v>47</v>
      </c>
      <c r="S34" s="124">
        <f t="shared" si="1"/>
        <v>0</v>
      </c>
      <c r="T34" s="124">
        <f t="shared" si="2"/>
        <v>0</v>
      </c>
    </row>
    <row r="35" spans="1:20" ht="20.100000000000001" customHeight="1" thickBot="1" x14ac:dyDescent="0.3">
      <c r="A35" s="119"/>
      <c r="B35" s="120"/>
      <c r="C35" s="121">
        <f>('MC M'!W34)</f>
        <v>0</v>
      </c>
      <c r="D35" s="121">
        <f>('MC F'!W34)</f>
        <v>0</v>
      </c>
      <c r="E35" s="122">
        <f>('CU M'!W34)</f>
        <v>0</v>
      </c>
      <c r="F35" s="123">
        <f>('CU F'!W34)</f>
        <v>0</v>
      </c>
      <c r="G35" s="123">
        <f>('ES M'!W34)</f>
        <v>0</v>
      </c>
      <c r="H35" s="123">
        <f>('ES F'!W34)</f>
        <v>0</v>
      </c>
      <c r="I35" s="123">
        <f>('RA M'!W34)</f>
        <v>0</v>
      </c>
      <c r="J35" s="123">
        <f>('RA F'!W34)</f>
        <v>0</v>
      </c>
      <c r="K35" s="123">
        <f>('YA M'!W34)</f>
        <v>0</v>
      </c>
      <c r="L35" s="123">
        <f>('YA F'!W34)</f>
        <v>0</v>
      </c>
      <c r="M35" s="123">
        <f>('YB M'!W34)</f>
        <v>0</v>
      </c>
      <c r="N35" s="123">
        <f>('YB F'!W34)</f>
        <v>0</v>
      </c>
      <c r="O35" s="123">
        <f>('JU M'!W34)</f>
        <v>0</v>
      </c>
      <c r="P35" s="123">
        <f>('JU F'!W34)</f>
        <v>0</v>
      </c>
      <c r="Q35" s="124">
        <f t="shared" si="0"/>
        <v>0</v>
      </c>
      <c r="R35" s="125"/>
      <c r="S35" s="124">
        <f t="shared" si="1"/>
        <v>0</v>
      </c>
      <c r="T35" s="124">
        <f t="shared" si="2"/>
        <v>0</v>
      </c>
    </row>
    <row r="36" spans="1:20" ht="20.100000000000001" customHeight="1" thickBot="1" x14ac:dyDescent="0.3">
      <c r="A36" s="119"/>
      <c r="B36" s="120"/>
      <c r="C36" s="121">
        <f>('MC M'!W35)</f>
        <v>0</v>
      </c>
      <c r="D36" s="121">
        <f>('MC F'!W35)</f>
        <v>0</v>
      </c>
      <c r="E36" s="122">
        <f>('CU M'!W35)</f>
        <v>0</v>
      </c>
      <c r="F36" s="123">
        <f>('CU F'!W35)</f>
        <v>0</v>
      </c>
      <c r="G36" s="123">
        <f>('ES M'!W35)</f>
        <v>0</v>
      </c>
      <c r="H36" s="123">
        <f>('ES F'!W35)</f>
        <v>0</v>
      </c>
      <c r="I36" s="123">
        <f>('RA M'!W35)</f>
        <v>0</v>
      </c>
      <c r="J36" s="123">
        <f>('RA F'!W35)</f>
        <v>0</v>
      </c>
      <c r="K36" s="123">
        <f>('YA M'!W35)</f>
        <v>0</v>
      </c>
      <c r="L36" s="123">
        <f>('YA F'!W35)</f>
        <v>0</v>
      </c>
      <c r="M36" s="123">
        <f>('YB M'!W35)</f>
        <v>0</v>
      </c>
      <c r="N36" s="123">
        <f>('YB F'!W35)</f>
        <v>0</v>
      </c>
      <c r="O36" s="123">
        <f>('JU M'!W35)</f>
        <v>0</v>
      </c>
      <c r="P36" s="123">
        <f>('JU F'!W35)</f>
        <v>0</v>
      </c>
      <c r="Q36" s="124">
        <f t="shared" ref="Q36:Q64" si="3">SUM(C36:P36)</f>
        <v>0</v>
      </c>
      <c r="R36" s="125"/>
      <c r="S36" s="124">
        <f t="shared" si="1"/>
        <v>0</v>
      </c>
      <c r="T36" s="124">
        <f t="shared" si="2"/>
        <v>0</v>
      </c>
    </row>
    <row r="37" spans="1:20" ht="20.100000000000001" customHeight="1" thickBot="1" x14ac:dyDescent="0.3">
      <c r="A37" s="119"/>
      <c r="B37" s="120"/>
      <c r="C37" s="121">
        <f>('MC M'!W36)</f>
        <v>0</v>
      </c>
      <c r="D37" s="121">
        <f>('MC F'!W36)</f>
        <v>0</v>
      </c>
      <c r="E37" s="122">
        <f>('CU M'!W36)</f>
        <v>0</v>
      </c>
      <c r="F37" s="123">
        <f>('CU F'!W36)</f>
        <v>0</v>
      </c>
      <c r="G37" s="123">
        <f>('ES M'!W36)</f>
        <v>0</v>
      </c>
      <c r="H37" s="123">
        <f>('ES F'!W36)</f>
        <v>0</v>
      </c>
      <c r="I37" s="123">
        <f>('RA M'!W36)</f>
        <v>0</v>
      </c>
      <c r="J37" s="123">
        <f>('RA F'!W36)</f>
        <v>0</v>
      </c>
      <c r="K37" s="123">
        <f>('YA M'!W36)</f>
        <v>0</v>
      </c>
      <c r="L37" s="123">
        <f>('YA F'!W36)</f>
        <v>0</v>
      </c>
      <c r="M37" s="123">
        <f>('YB M'!W36)</f>
        <v>0</v>
      </c>
      <c r="N37" s="123">
        <f>('YB F'!W36)</f>
        <v>0</v>
      </c>
      <c r="O37" s="123">
        <f>('JU M'!W36)</f>
        <v>0</v>
      </c>
      <c r="P37" s="123">
        <f>('JU F'!W36)</f>
        <v>0</v>
      </c>
      <c r="Q37" s="124">
        <f t="shared" si="3"/>
        <v>0</v>
      </c>
      <c r="R37" s="125"/>
      <c r="S37" s="124">
        <f t="shared" si="1"/>
        <v>0</v>
      </c>
      <c r="T37" s="124">
        <f t="shared" si="2"/>
        <v>0</v>
      </c>
    </row>
    <row r="38" spans="1:20" ht="20.100000000000001" customHeight="1" thickBot="1" x14ac:dyDescent="0.3">
      <c r="A38" s="119"/>
      <c r="B38" s="120"/>
      <c r="C38" s="121">
        <f>('MC M'!W37)</f>
        <v>0</v>
      </c>
      <c r="D38" s="121">
        <f>('MC F'!W37)</f>
        <v>0</v>
      </c>
      <c r="E38" s="122">
        <f>('CU M'!W37)</f>
        <v>0</v>
      </c>
      <c r="F38" s="123">
        <f>('CU F'!W37)</f>
        <v>0</v>
      </c>
      <c r="G38" s="123">
        <f>('ES M'!W37)</f>
        <v>0</v>
      </c>
      <c r="H38" s="123">
        <f>('ES F'!W37)</f>
        <v>0</v>
      </c>
      <c r="I38" s="123">
        <f>('RA M'!W37)</f>
        <v>0</v>
      </c>
      <c r="J38" s="123">
        <f>('RA F'!W37)</f>
        <v>0</v>
      </c>
      <c r="K38" s="123">
        <f>('YA M'!W37)</f>
        <v>0</v>
      </c>
      <c r="L38" s="123">
        <f>('YA F'!W37)</f>
        <v>0</v>
      </c>
      <c r="M38" s="123">
        <f>('YB M'!W37)</f>
        <v>0</v>
      </c>
      <c r="N38" s="123">
        <f>('YB F'!W37)</f>
        <v>0</v>
      </c>
      <c r="O38" s="123">
        <f>('JU M'!W37)</f>
        <v>0</v>
      </c>
      <c r="P38" s="123">
        <f>('JU F'!W37)</f>
        <v>0</v>
      </c>
      <c r="Q38" s="124">
        <f t="shared" si="3"/>
        <v>0</v>
      </c>
      <c r="R38" s="125"/>
      <c r="S38" s="124">
        <f t="shared" si="1"/>
        <v>0</v>
      </c>
      <c r="T38" s="124">
        <f t="shared" si="2"/>
        <v>0</v>
      </c>
    </row>
    <row r="39" spans="1:20" ht="20.100000000000001" customHeight="1" thickBot="1" x14ac:dyDescent="0.3">
      <c r="A39" s="119"/>
      <c r="B39" s="120"/>
      <c r="C39" s="121">
        <f>('MC M'!W38)</f>
        <v>0</v>
      </c>
      <c r="D39" s="121">
        <f>('MC F'!W38)</f>
        <v>0</v>
      </c>
      <c r="E39" s="122">
        <f>('CU M'!W38)</f>
        <v>0</v>
      </c>
      <c r="F39" s="123">
        <f>('CU F'!W38)</f>
        <v>0</v>
      </c>
      <c r="G39" s="123">
        <f>('ES M'!W38)</f>
        <v>0</v>
      </c>
      <c r="H39" s="123">
        <f>('ES F'!W38)</f>
        <v>0</v>
      </c>
      <c r="I39" s="123">
        <f>('RA M'!W38)</f>
        <v>0</v>
      </c>
      <c r="J39" s="123">
        <f>('RA F'!W38)</f>
        <v>0</v>
      </c>
      <c r="K39" s="123">
        <f>('YA M'!W38)</f>
        <v>0</v>
      </c>
      <c r="L39" s="123">
        <f>('YA F'!W38)</f>
        <v>0</v>
      </c>
      <c r="M39" s="123">
        <f>('YB M'!W38)</f>
        <v>0</v>
      </c>
      <c r="N39" s="123">
        <f>('YB F'!W38)</f>
        <v>0</v>
      </c>
      <c r="O39" s="123">
        <f>('JU M'!W38)</f>
        <v>0</v>
      </c>
      <c r="P39" s="123">
        <f>('JU F'!W38)</f>
        <v>0</v>
      </c>
      <c r="Q39" s="124">
        <f t="shared" si="3"/>
        <v>0</v>
      </c>
      <c r="R39" s="125"/>
      <c r="S39" s="124">
        <f t="shared" si="1"/>
        <v>0</v>
      </c>
      <c r="T39" s="124">
        <f t="shared" si="2"/>
        <v>0</v>
      </c>
    </row>
    <row r="40" spans="1:20" ht="20.100000000000001" customHeight="1" thickBot="1" x14ac:dyDescent="0.3">
      <c r="A40" s="119"/>
      <c r="B40" s="120"/>
      <c r="C40" s="121">
        <f>('MC M'!W39)</f>
        <v>0</v>
      </c>
      <c r="D40" s="121">
        <f>('MC F'!W39)</f>
        <v>0</v>
      </c>
      <c r="E40" s="122">
        <f>('CU M'!W39)</f>
        <v>0</v>
      </c>
      <c r="F40" s="123">
        <f>('CU F'!W39)</f>
        <v>0</v>
      </c>
      <c r="G40" s="123">
        <f>('ES M'!W39)</f>
        <v>0</v>
      </c>
      <c r="H40" s="123">
        <f>('ES F'!W39)</f>
        <v>0</v>
      </c>
      <c r="I40" s="123">
        <f>('RA M'!W39)</f>
        <v>0</v>
      </c>
      <c r="J40" s="123">
        <f>('RA F'!W39)</f>
        <v>0</v>
      </c>
      <c r="K40" s="123">
        <f>('YA M'!W39)</f>
        <v>0</v>
      </c>
      <c r="L40" s="123">
        <f>('YA F'!W39)</f>
        <v>0</v>
      </c>
      <c r="M40" s="123">
        <f>('YB M'!W39)</f>
        <v>0</v>
      </c>
      <c r="N40" s="123">
        <f>('YB F'!W39)</f>
        <v>0</v>
      </c>
      <c r="O40" s="123">
        <f>('JU M'!W39)</f>
        <v>0</v>
      </c>
      <c r="P40" s="123">
        <f>('JU F'!W39)</f>
        <v>0</v>
      </c>
      <c r="Q40" s="124">
        <f t="shared" si="3"/>
        <v>0</v>
      </c>
      <c r="R40" s="125"/>
      <c r="S40" s="124">
        <f t="shared" si="1"/>
        <v>0</v>
      </c>
      <c r="T40" s="124">
        <f t="shared" si="2"/>
        <v>0</v>
      </c>
    </row>
    <row r="41" spans="1:20" ht="20.100000000000001" customHeight="1" thickBot="1" x14ac:dyDescent="0.3">
      <c r="A41" s="119"/>
      <c r="B41" s="120"/>
      <c r="C41" s="121">
        <f>('MC M'!W40)</f>
        <v>0</v>
      </c>
      <c r="D41" s="121">
        <f>('MC F'!W40)</f>
        <v>0</v>
      </c>
      <c r="E41" s="122">
        <f>('CU M'!W40)</f>
        <v>0</v>
      </c>
      <c r="F41" s="123">
        <f>('CU F'!W40)</f>
        <v>0</v>
      </c>
      <c r="G41" s="123">
        <f>('ES M'!W40)</f>
        <v>0</v>
      </c>
      <c r="H41" s="123">
        <f>('ES F'!W40)</f>
        <v>0</v>
      </c>
      <c r="I41" s="123">
        <f>('RA M'!W40)</f>
        <v>0</v>
      </c>
      <c r="J41" s="123">
        <f>('RA F'!W40)</f>
        <v>0</v>
      </c>
      <c r="K41" s="123">
        <f>('YA M'!W40)</f>
        <v>0</v>
      </c>
      <c r="L41" s="123">
        <f>('YA F'!W40)</f>
        <v>0</v>
      </c>
      <c r="M41" s="123">
        <f>('YB M'!W40)</f>
        <v>0</v>
      </c>
      <c r="N41" s="123">
        <f>('YB F'!W40)</f>
        <v>0</v>
      </c>
      <c r="O41" s="123">
        <f>('JU M'!W40)</f>
        <v>0</v>
      </c>
      <c r="P41" s="123">
        <f>('JU F'!W40)</f>
        <v>0</v>
      </c>
      <c r="Q41" s="124">
        <f t="shared" si="3"/>
        <v>0</v>
      </c>
      <c r="R41" s="125"/>
      <c r="S41" s="124">
        <f t="shared" si="1"/>
        <v>0</v>
      </c>
      <c r="T41" s="124">
        <f t="shared" si="2"/>
        <v>0</v>
      </c>
    </row>
    <row r="42" spans="1:20" ht="20.100000000000001" customHeight="1" thickBot="1" x14ac:dyDescent="0.3">
      <c r="A42" s="119"/>
      <c r="B42" s="120"/>
      <c r="C42" s="121">
        <f>('MC M'!W41)</f>
        <v>0</v>
      </c>
      <c r="D42" s="121">
        <f>('MC F'!W41)</f>
        <v>0</v>
      </c>
      <c r="E42" s="122">
        <f>('CU M'!W41)</f>
        <v>0</v>
      </c>
      <c r="F42" s="123">
        <f>('CU F'!W41)</f>
        <v>0</v>
      </c>
      <c r="G42" s="123">
        <f>('ES M'!W41)</f>
        <v>0</v>
      </c>
      <c r="H42" s="123">
        <f>('ES F'!W41)</f>
        <v>0</v>
      </c>
      <c r="I42" s="123">
        <f>('RA M'!W41)</f>
        <v>0</v>
      </c>
      <c r="J42" s="123">
        <f>('RA F'!W41)</f>
        <v>0</v>
      </c>
      <c r="K42" s="123">
        <f>('YA M'!W41)</f>
        <v>0</v>
      </c>
      <c r="L42" s="123">
        <f>('YA F'!W41)</f>
        <v>0</v>
      </c>
      <c r="M42" s="123">
        <f>('YB M'!W41)</f>
        <v>0</v>
      </c>
      <c r="N42" s="123">
        <f>('YB F'!W41)</f>
        <v>0</v>
      </c>
      <c r="O42" s="123">
        <f>('JU M'!W41)</f>
        <v>0</v>
      </c>
      <c r="P42" s="123">
        <f>('JU F'!W41)</f>
        <v>0</v>
      </c>
      <c r="Q42" s="124">
        <f t="shared" si="3"/>
        <v>0</v>
      </c>
      <c r="R42" s="125"/>
      <c r="S42" s="124">
        <f t="shared" si="1"/>
        <v>0</v>
      </c>
      <c r="T42" s="124">
        <f t="shared" si="2"/>
        <v>0</v>
      </c>
    </row>
    <row r="43" spans="1:20" ht="20.100000000000001" customHeight="1" thickBot="1" x14ac:dyDescent="0.3">
      <c r="A43" s="119"/>
      <c r="B43" s="120"/>
      <c r="C43" s="121">
        <f>('MC M'!W42)</f>
        <v>0</v>
      </c>
      <c r="D43" s="121">
        <f>('MC F'!W42)</f>
        <v>0</v>
      </c>
      <c r="E43" s="122">
        <f>('CU M'!W42)</f>
        <v>0</v>
      </c>
      <c r="F43" s="123">
        <f>('CU F'!W42)</f>
        <v>0</v>
      </c>
      <c r="G43" s="123">
        <f>('ES M'!W42)</f>
        <v>0</v>
      </c>
      <c r="H43" s="123">
        <f>('ES F'!W42)</f>
        <v>0</v>
      </c>
      <c r="I43" s="123">
        <f>('RA M'!W42)</f>
        <v>0</v>
      </c>
      <c r="J43" s="123">
        <f>('RA F'!W42)</f>
        <v>0</v>
      </c>
      <c r="K43" s="123">
        <f>('YA M'!W42)</f>
        <v>0</v>
      </c>
      <c r="L43" s="123">
        <f>('YA F'!W42)</f>
        <v>0</v>
      </c>
      <c r="M43" s="123">
        <f>('YB M'!W42)</f>
        <v>0</v>
      </c>
      <c r="N43" s="123">
        <f>('YB F'!W42)</f>
        <v>0</v>
      </c>
      <c r="O43" s="123">
        <f>('JU M'!W42)</f>
        <v>0</v>
      </c>
      <c r="P43" s="123">
        <f>('JU F'!W42)</f>
        <v>0</v>
      </c>
      <c r="Q43" s="124">
        <f t="shared" si="3"/>
        <v>0</v>
      </c>
      <c r="R43" s="125"/>
      <c r="S43" s="124">
        <f t="shared" si="1"/>
        <v>0</v>
      </c>
      <c r="T43" s="124">
        <f t="shared" si="2"/>
        <v>0</v>
      </c>
    </row>
    <row r="44" spans="1:20" ht="20.100000000000001" customHeight="1" thickBot="1" x14ac:dyDescent="0.3">
      <c r="A44" s="119"/>
      <c r="B44" s="120"/>
      <c r="C44" s="121">
        <f>('MC M'!W43)</f>
        <v>0</v>
      </c>
      <c r="D44" s="121">
        <f>('MC F'!W43)</f>
        <v>0</v>
      </c>
      <c r="E44" s="122">
        <f>('CU M'!W43)</f>
        <v>0</v>
      </c>
      <c r="F44" s="123">
        <f>('CU F'!W43)</f>
        <v>0</v>
      </c>
      <c r="G44" s="123">
        <f>('ES M'!W43)</f>
        <v>0</v>
      </c>
      <c r="H44" s="123">
        <f>('ES F'!W43)</f>
        <v>0</v>
      </c>
      <c r="I44" s="123">
        <f>('RA M'!W43)</f>
        <v>0</v>
      </c>
      <c r="J44" s="123">
        <f>('RA F'!W43)</f>
        <v>0</v>
      </c>
      <c r="K44" s="123">
        <f>('YA M'!W43)</f>
        <v>0</v>
      </c>
      <c r="L44" s="123">
        <f>('YA F'!W43)</f>
        <v>0</v>
      </c>
      <c r="M44" s="123">
        <f>('YB M'!W43)</f>
        <v>0</v>
      </c>
      <c r="N44" s="123">
        <f>('YB F'!W43)</f>
        <v>0</v>
      </c>
      <c r="O44" s="123">
        <f>('JU M'!W43)</f>
        <v>0</v>
      </c>
      <c r="P44" s="123">
        <f>('JU F'!W43)</f>
        <v>0</v>
      </c>
      <c r="Q44" s="124">
        <f t="shared" si="3"/>
        <v>0</v>
      </c>
      <c r="R44" s="125"/>
      <c r="S44" s="124">
        <f t="shared" si="1"/>
        <v>0</v>
      </c>
      <c r="T44" s="124">
        <f t="shared" si="2"/>
        <v>0</v>
      </c>
    </row>
    <row r="45" spans="1:20" ht="20.100000000000001" customHeight="1" thickBot="1" x14ac:dyDescent="0.3">
      <c r="A45" s="119">
        <v>2199</v>
      </c>
      <c r="B45" s="120" t="s">
        <v>106</v>
      </c>
      <c r="C45" s="121">
        <f>('MC M'!W44)</f>
        <v>0</v>
      </c>
      <c r="D45" s="121">
        <f>('MC F'!W44)</f>
        <v>0</v>
      </c>
      <c r="E45" s="122">
        <f>('CU M'!W44)</f>
        <v>0</v>
      </c>
      <c r="F45" s="123">
        <f>('CU F'!W44)</f>
        <v>0</v>
      </c>
      <c r="G45" s="123">
        <f>('ES M'!W44)</f>
        <v>0</v>
      </c>
      <c r="H45" s="123">
        <f>('ES F'!W44)</f>
        <v>0</v>
      </c>
      <c r="I45" s="123">
        <f>('RA M'!W44)</f>
        <v>0</v>
      </c>
      <c r="J45" s="123">
        <f>('RA F'!W44)</f>
        <v>0</v>
      </c>
      <c r="K45" s="123">
        <f>('YA M'!W44)</f>
        <v>0</v>
      </c>
      <c r="L45" s="123">
        <f>('YA F'!W44)</f>
        <v>0</v>
      </c>
      <c r="M45" s="123">
        <f>('YB M'!W44)</f>
        <v>0</v>
      </c>
      <c r="N45" s="123">
        <f>('YB F'!W44)</f>
        <v>0</v>
      </c>
      <c r="O45" s="123">
        <f>('JU M'!W44)</f>
        <v>0</v>
      </c>
      <c r="P45" s="123">
        <f>('JU F'!W44)</f>
        <v>0</v>
      </c>
      <c r="Q45" s="124">
        <f t="shared" si="3"/>
        <v>0</v>
      </c>
      <c r="R45" s="125" t="s">
        <v>106</v>
      </c>
      <c r="S45" s="124">
        <f t="shared" si="1"/>
        <v>0</v>
      </c>
      <c r="T45" s="124">
        <f t="shared" si="2"/>
        <v>0</v>
      </c>
    </row>
    <row r="46" spans="1:20" ht="20.100000000000001" customHeight="1" thickBot="1" x14ac:dyDescent="0.3">
      <c r="A46" s="119">
        <v>1908</v>
      </c>
      <c r="B46" s="120" t="s">
        <v>55</v>
      </c>
      <c r="C46" s="121">
        <f>('MC M'!W45)</f>
        <v>0</v>
      </c>
      <c r="D46" s="121">
        <f>('MC F'!W45)</f>
        <v>0</v>
      </c>
      <c r="E46" s="122">
        <f>('CU M'!W45)</f>
        <v>0</v>
      </c>
      <c r="F46" s="123">
        <f>('CU F'!W45)</f>
        <v>0</v>
      </c>
      <c r="G46" s="123">
        <f>('ES M'!W45)</f>
        <v>0</v>
      </c>
      <c r="H46" s="123">
        <f>('ES F'!W45)</f>
        <v>0</v>
      </c>
      <c r="I46" s="123">
        <f>('RA M'!W45)</f>
        <v>0</v>
      </c>
      <c r="J46" s="123">
        <f>('RA F'!W45)</f>
        <v>0</v>
      </c>
      <c r="K46" s="123">
        <f>('YA M'!W45)</f>
        <v>0</v>
      </c>
      <c r="L46" s="123">
        <f>('YA F'!W45)</f>
        <v>0</v>
      </c>
      <c r="M46" s="123">
        <f>('YB M'!W45)</f>
        <v>0</v>
      </c>
      <c r="N46" s="123">
        <f>('YB F'!W45)</f>
        <v>0</v>
      </c>
      <c r="O46" s="123">
        <f>('JU M'!W45)</f>
        <v>0</v>
      </c>
      <c r="P46" s="123">
        <f>('JU F'!W45)</f>
        <v>0</v>
      </c>
      <c r="Q46" s="124">
        <f t="shared" si="3"/>
        <v>0</v>
      </c>
      <c r="R46" s="125" t="s">
        <v>55</v>
      </c>
      <c r="S46" s="124">
        <f t="shared" si="1"/>
        <v>0</v>
      </c>
      <c r="T46" s="124">
        <f t="shared" si="2"/>
        <v>0</v>
      </c>
    </row>
    <row r="47" spans="1:20" ht="20.100000000000001" customHeight="1" thickBot="1" x14ac:dyDescent="0.3">
      <c r="A47" s="119">
        <v>2057</v>
      </c>
      <c r="B47" s="120" t="s">
        <v>56</v>
      </c>
      <c r="C47" s="121">
        <f>('MC M'!W46)</f>
        <v>0</v>
      </c>
      <c r="D47" s="121">
        <f>('MC F'!W46)</f>
        <v>0</v>
      </c>
      <c r="E47" s="122">
        <f>('CU M'!W46)</f>
        <v>0</v>
      </c>
      <c r="F47" s="123">
        <f>('CU F'!W46)</f>
        <v>0</v>
      </c>
      <c r="G47" s="123">
        <f>('ES M'!W46)</f>
        <v>0</v>
      </c>
      <c r="H47" s="123">
        <f>('ES F'!W46)</f>
        <v>0</v>
      </c>
      <c r="I47" s="123">
        <f>('RA M'!W46)</f>
        <v>0</v>
      </c>
      <c r="J47" s="123">
        <f>('RA F'!W46)</f>
        <v>0</v>
      </c>
      <c r="K47" s="123">
        <f>('YA M'!W46)</f>
        <v>0</v>
      </c>
      <c r="L47" s="123">
        <f>('YA F'!W46)</f>
        <v>0</v>
      </c>
      <c r="M47" s="123">
        <f>('YB M'!W46)</f>
        <v>0</v>
      </c>
      <c r="N47" s="123">
        <f>('YB F'!W46)</f>
        <v>0</v>
      </c>
      <c r="O47" s="123">
        <f>('JU M'!W46)</f>
        <v>90</v>
      </c>
      <c r="P47" s="123">
        <f>('JU F'!W46)</f>
        <v>0</v>
      </c>
      <c r="Q47" s="124">
        <f t="shared" si="3"/>
        <v>90</v>
      </c>
      <c r="R47" s="125" t="s">
        <v>56</v>
      </c>
      <c r="S47" s="124">
        <f t="shared" si="1"/>
        <v>0</v>
      </c>
      <c r="T47" s="124">
        <f t="shared" si="2"/>
        <v>90</v>
      </c>
    </row>
    <row r="48" spans="1:20" ht="20.100000000000001" customHeight="1" thickBot="1" x14ac:dyDescent="0.3">
      <c r="A48" s="119">
        <v>2069</v>
      </c>
      <c r="B48" s="120" t="s">
        <v>57</v>
      </c>
      <c r="C48" s="121">
        <f>('MC M'!W47)</f>
        <v>0</v>
      </c>
      <c r="D48" s="121">
        <f>('MC F'!W47)</f>
        <v>0</v>
      </c>
      <c r="E48" s="122">
        <f>('CU M'!W47)</f>
        <v>0</v>
      </c>
      <c r="F48" s="123">
        <f>('CU F'!W47)</f>
        <v>0</v>
      </c>
      <c r="G48" s="123">
        <f>('ES M'!W47)</f>
        <v>0</v>
      </c>
      <c r="H48" s="123">
        <f>('ES F'!W47)</f>
        <v>0</v>
      </c>
      <c r="I48" s="123">
        <f>('RA M'!W47)</f>
        <v>0</v>
      </c>
      <c r="J48" s="123">
        <f>('RA F'!W47)</f>
        <v>0</v>
      </c>
      <c r="K48" s="123">
        <f>('YA M'!W47)</f>
        <v>0</v>
      </c>
      <c r="L48" s="123">
        <f>('YA F'!W47)</f>
        <v>0</v>
      </c>
      <c r="M48" s="123">
        <f>('YB M'!W47)</f>
        <v>0</v>
      </c>
      <c r="N48" s="123">
        <f>('YB F'!W47)</f>
        <v>0</v>
      </c>
      <c r="O48" s="123">
        <f>('JU M'!W47)</f>
        <v>0</v>
      </c>
      <c r="P48" s="123">
        <f>('JU F'!W47)</f>
        <v>0</v>
      </c>
      <c r="Q48" s="124">
        <f t="shared" si="3"/>
        <v>0</v>
      </c>
      <c r="R48" s="125" t="s">
        <v>57</v>
      </c>
      <c r="S48" s="124">
        <f t="shared" si="1"/>
        <v>0</v>
      </c>
      <c r="T48" s="124">
        <f t="shared" si="2"/>
        <v>0</v>
      </c>
    </row>
    <row r="49" spans="1:20" ht="20.100000000000001" customHeight="1" thickBot="1" x14ac:dyDescent="0.3">
      <c r="A49" s="119"/>
      <c r="B49" s="120"/>
      <c r="C49" s="121">
        <f>('MC M'!W48)</f>
        <v>0</v>
      </c>
      <c r="D49" s="121">
        <f>('MC F'!W48)</f>
        <v>0</v>
      </c>
      <c r="E49" s="122">
        <f>('CU M'!W48)</f>
        <v>0</v>
      </c>
      <c r="F49" s="123">
        <f>('CU F'!W48)</f>
        <v>0</v>
      </c>
      <c r="G49" s="123">
        <f>('ES M'!W48)</f>
        <v>0</v>
      </c>
      <c r="H49" s="123">
        <f>('ES F'!W48)</f>
        <v>0</v>
      </c>
      <c r="I49" s="123">
        <f>('RA M'!W48)</f>
        <v>0</v>
      </c>
      <c r="J49" s="123">
        <f>('RA F'!W48)</f>
        <v>0</v>
      </c>
      <c r="K49" s="123">
        <f>('YA M'!W48)</f>
        <v>0</v>
      </c>
      <c r="L49" s="123">
        <f>('YA F'!W48)</f>
        <v>0</v>
      </c>
      <c r="M49" s="123">
        <f>('YB M'!W48)</f>
        <v>0</v>
      </c>
      <c r="N49" s="123">
        <f>('YB F'!W48)</f>
        <v>0</v>
      </c>
      <c r="O49" s="123">
        <f>('JU M'!W48)</f>
        <v>0</v>
      </c>
      <c r="P49" s="123">
        <f>('JU F'!W48)</f>
        <v>0</v>
      </c>
      <c r="Q49" s="124">
        <f t="shared" si="3"/>
        <v>0</v>
      </c>
      <c r="R49" s="125"/>
      <c r="S49" s="124">
        <f t="shared" si="1"/>
        <v>0</v>
      </c>
      <c r="T49" s="124">
        <f t="shared" si="2"/>
        <v>0</v>
      </c>
    </row>
    <row r="50" spans="1:20" ht="20.100000000000001" customHeight="1" thickBot="1" x14ac:dyDescent="0.3">
      <c r="A50" s="119">
        <v>2029</v>
      </c>
      <c r="B50" s="120" t="s">
        <v>59</v>
      </c>
      <c r="C50" s="121">
        <f>('MC M'!W49)</f>
        <v>0</v>
      </c>
      <c r="D50" s="121">
        <f>('MC F'!W49)</f>
        <v>0</v>
      </c>
      <c r="E50" s="122">
        <f>('CU M'!W49)</f>
        <v>0</v>
      </c>
      <c r="F50" s="123">
        <f>('CU F'!W49)</f>
        <v>0</v>
      </c>
      <c r="G50" s="123">
        <f>('ES M'!W49)</f>
        <v>0</v>
      </c>
      <c r="H50" s="123">
        <f>('ES F'!W49)</f>
        <v>0</v>
      </c>
      <c r="I50" s="123">
        <f>('RA M'!W49)</f>
        <v>0</v>
      </c>
      <c r="J50" s="123">
        <f>('RA F'!W49)</f>
        <v>0</v>
      </c>
      <c r="K50" s="123">
        <f>('YA M'!W49)</f>
        <v>0</v>
      </c>
      <c r="L50" s="123">
        <f>('YA F'!W49)</f>
        <v>0</v>
      </c>
      <c r="M50" s="123">
        <f>('YB M'!W49)</f>
        <v>0</v>
      </c>
      <c r="N50" s="123">
        <f>('YB F'!W49)</f>
        <v>0</v>
      </c>
      <c r="O50" s="123">
        <f>('JU M'!W49)</f>
        <v>0</v>
      </c>
      <c r="P50" s="123">
        <f>('JU F'!W49)</f>
        <v>0</v>
      </c>
      <c r="Q50" s="119">
        <f t="shared" si="3"/>
        <v>0</v>
      </c>
      <c r="R50" s="126" t="s">
        <v>59</v>
      </c>
      <c r="S50" s="124">
        <f t="shared" si="1"/>
        <v>0</v>
      </c>
      <c r="T50" s="124">
        <f t="shared" si="2"/>
        <v>0</v>
      </c>
    </row>
    <row r="51" spans="1:20" ht="20.100000000000001" customHeight="1" thickBot="1" x14ac:dyDescent="0.3">
      <c r="A51" s="119">
        <v>2027</v>
      </c>
      <c r="B51" s="120" t="s">
        <v>20</v>
      </c>
      <c r="C51" s="121">
        <f>('MC M'!W50)</f>
        <v>0</v>
      </c>
      <c r="D51" s="121">
        <f>('MC F'!W50)</f>
        <v>0</v>
      </c>
      <c r="E51" s="122">
        <f>('CU M'!W50)</f>
        <v>0</v>
      </c>
      <c r="F51" s="123">
        <f>('CU F'!W50)</f>
        <v>0</v>
      </c>
      <c r="G51" s="123">
        <f>('ES M'!W50)</f>
        <v>0</v>
      </c>
      <c r="H51" s="123">
        <f>('ES F'!W50)</f>
        <v>0</v>
      </c>
      <c r="I51" s="123">
        <f>('RA M'!W50)</f>
        <v>0</v>
      </c>
      <c r="J51" s="123">
        <f>('RA F'!W50)</f>
        <v>0</v>
      </c>
      <c r="K51" s="123">
        <f>('YA M'!W50)</f>
        <v>0</v>
      </c>
      <c r="L51" s="123">
        <f>('YA F'!W50)</f>
        <v>0</v>
      </c>
      <c r="M51" s="123">
        <f>('YB M'!W50)</f>
        <v>0</v>
      </c>
      <c r="N51" s="123">
        <f>('YB F'!W50)</f>
        <v>0</v>
      </c>
      <c r="O51" s="123">
        <f>('JU M'!W50)</f>
        <v>8</v>
      </c>
      <c r="P51" s="123">
        <f>('JU F'!W50)</f>
        <v>0</v>
      </c>
      <c r="Q51" s="119">
        <f t="shared" si="3"/>
        <v>8</v>
      </c>
      <c r="R51" s="126" t="s">
        <v>20</v>
      </c>
      <c r="S51" s="124">
        <f t="shared" si="1"/>
        <v>0</v>
      </c>
      <c r="T51" s="124">
        <f t="shared" si="2"/>
        <v>8</v>
      </c>
    </row>
    <row r="52" spans="1:20" ht="20.100000000000001" customHeight="1" thickBot="1" x14ac:dyDescent="0.3">
      <c r="A52" s="119">
        <v>1862</v>
      </c>
      <c r="B52" s="120" t="s">
        <v>60</v>
      </c>
      <c r="C52" s="121">
        <f>('MC M'!W51)</f>
        <v>0</v>
      </c>
      <c r="D52" s="121">
        <f>('MC F'!W51)</f>
        <v>0</v>
      </c>
      <c r="E52" s="122">
        <f>('CU M'!W51)</f>
        <v>0</v>
      </c>
      <c r="F52" s="123">
        <f>('CU F'!W51)</f>
        <v>0</v>
      </c>
      <c r="G52" s="123">
        <f>('ES M'!W51)</f>
        <v>0</v>
      </c>
      <c r="H52" s="123">
        <f>('ES F'!W51)</f>
        <v>0</v>
      </c>
      <c r="I52" s="123">
        <f>('RA M'!W51)</f>
        <v>0</v>
      </c>
      <c r="J52" s="123">
        <f>('RA F'!W51)</f>
        <v>0</v>
      </c>
      <c r="K52" s="123">
        <f>('YA M'!W52)</f>
        <v>0</v>
      </c>
      <c r="L52" s="123">
        <f>('YA F'!W51)</f>
        <v>0</v>
      </c>
      <c r="M52" s="123">
        <f>('YB M'!W51)</f>
        <v>0</v>
      </c>
      <c r="N52" s="123">
        <f>('YB F'!W51)</f>
        <v>0</v>
      </c>
      <c r="O52" s="123">
        <f>('JU M'!W51)</f>
        <v>0</v>
      </c>
      <c r="P52" s="123">
        <f>('JU F'!W51)</f>
        <v>0</v>
      </c>
      <c r="Q52" s="119">
        <f t="shared" si="3"/>
        <v>0</v>
      </c>
      <c r="R52" s="126" t="s">
        <v>60</v>
      </c>
      <c r="S52" s="124">
        <f t="shared" si="1"/>
        <v>0</v>
      </c>
      <c r="T52" s="124">
        <f t="shared" si="2"/>
        <v>0</v>
      </c>
    </row>
    <row r="53" spans="1:20" ht="20.100000000000001" customHeight="1" thickBot="1" x14ac:dyDescent="0.3">
      <c r="A53" s="119">
        <v>1132</v>
      </c>
      <c r="B53" s="120" t="s">
        <v>61</v>
      </c>
      <c r="C53" s="121">
        <f>('MC M'!W52)</f>
        <v>0</v>
      </c>
      <c r="D53" s="121">
        <f>('MC F'!W52)</f>
        <v>0</v>
      </c>
      <c r="E53" s="122">
        <f>('CU M'!W52)</f>
        <v>0</v>
      </c>
      <c r="F53" s="123">
        <f>('CU F'!W52)</f>
        <v>0</v>
      </c>
      <c r="G53" s="123">
        <f>('ES M'!W52)</f>
        <v>0</v>
      </c>
      <c r="H53" s="123">
        <f>('ES F'!W52)</f>
        <v>0</v>
      </c>
      <c r="I53" s="123">
        <f>('RA M'!W52)</f>
        <v>0</v>
      </c>
      <c r="J53" s="123">
        <f>('RA F'!W52)</f>
        <v>0</v>
      </c>
      <c r="K53" s="123">
        <f>('YA M'!W53)</f>
        <v>0</v>
      </c>
      <c r="L53" s="123">
        <f>('YA F'!W52)</f>
        <v>0</v>
      </c>
      <c r="M53" s="123">
        <f>('YB M'!W52)</f>
        <v>0</v>
      </c>
      <c r="N53" s="123">
        <f>('YB F'!W52)</f>
        <v>0</v>
      </c>
      <c r="O53" s="123">
        <f>('JU M'!W52)</f>
        <v>0</v>
      </c>
      <c r="P53" s="123">
        <f>('JU F'!W52)</f>
        <v>0</v>
      </c>
      <c r="Q53" s="119">
        <f t="shared" si="3"/>
        <v>0</v>
      </c>
      <c r="R53" s="126" t="s">
        <v>61</v>
      </c>
      <c r="S53" s="124">
        <f t="shared" si="1"/>
        <v>0</v>
      </c>
      <c r="T53" s="124">
        <f t="shared" si="2"/>
        <v>0</v>
      </c>
    </row>
    <row r="54" spans="1:20" ht="20.100000000000001" customHeight="1" thickBot="1" x14ac:dyDescent="0.3">
      <c r="A54" s="119">
        <v>1988</v>
      </c>
      <c r="B54" s="120" t="s">
        <v>62</v>
      </c>
      <c r="C54" s="121">
        <f>('MC M'!W53)</f>
        <v>0</v>
      </c>
      <c r="D54" s="121">
        <f>('MC F'!W53)</f>
        <v>0</v>
      </c>
      <c r="E54" s="122">
        <f>('CU M'!W53)</f>
        <v>0</v>
      </c>
      <c r="F54" s="123">
        <f>('CU F'!W53)</f>
        <v>0</v>
      </c>
      <c r="G54" s="123">
        <f>('ES M'!W53)</f>
        <v>0</v>
      </c>
      <c r="H54" s="123">
        <f>('ES F'!W53)</f>
        <v>0</v>
      </c>
      <c r="I54" s="123">
        <f>('RA M'!W53)</f>
        <v>0</v>
      </c>
      <c r="J54" s="123">
        <f>('RA F'!W53)</f>
        <v>0</v>
      </c>
      <c r="K54" s="123">
        <f>('YA M'!W54)</f>
        <v>0</v>
      </c>
      <c r="L54" s="123">
        <f>('YA F'!W53)</f>
        <v>0</v>
      </c>
      <c r="M54" s="123">
        <f>('YB M'!W53)</f>
        <v>0</v>
      </c>
      <c r="N54" s="123">
        <f>('YB F'!W53)</f>
        <v>0</v>
      </c>
      <c r="O54" s="123">
        <f>('JU M'!W53)</f>
        <v>0</v>
      </c>
      <c r="P54" s="123">
        <f>('JU F'!W53)</f>
        <v>0</v>
      </c>
      <c r="Q54" s="119">
        <f t="shared" si="3"/>
        <v>0</v>
      </c>
      <c r="R54" s="126" t="s">
        <v>62</v>
      </c>
      <c r="S54" s="124">
        <f t="shared" si="1"/>
        <v>0</v>
      </c>
      <c r="T54" s="124">
        <f t="shared" si="2"/>
        <v>0</v>
      </c>
    </row>
    <row r="55" spans="1:20" ht="20.100000000000001" customHeight="1" thickBot="1" x14ac:dyDescent="0.3">
      <c r="A55" s="119"/>
      <c r="B55" s="120"/>
      <c r="C55" s="121">
        <f>('MC M'!W54)</f>
        <v>0</v>
      </c>
      <c r="D55" s="121">
        <f>('MC F'!W54)</f>
        <v>0</v>
      </c>
      <c r="E55" s="122">
        <f>('CU M'!W54)</f>
        <v>0</v>
      </c>
      <c r="F55" s="123">
        <f>('CU F'!W54)</f>
        <v>0</v>
      </c>
      <c r="G55" s="123">
        <f>('ES M'!W54)</f>
        <v>0</v>
      </c>
      <c r="H55" s="123">
        <f>('ES F'!W54)</f>
        <v>0</v>
      </c>
      <c r="I55" s="123">
        <f>('RA M'!W54)</f>
        <v>0</v>
      </c>
      <c r="J55" s="123">
        <f>('RA F'!W54)</f>
        <v>0</v>
      </c>
      <c r="K55" s="123">
        <f>('YA M'!W55)</f>
        <v>0</v>
      </c>
      <c r="L55" s="123">
        <f>('YA F'!W54)</f>
        <v>0</v>
      </c>
      <c r="M55" s="123">
        <f>('YB M'!W54)</f>
        <v>0</v>
      </c>
      <c r="N55" s="123">
        <f>('YB F'!W54)</f>
        <v>0</v>
      </c>
      <c r="O55" s="123">
        <f>('JU M'!W54)</f>
        <v>0</v>
      </c>
      <c r="P55" s="123">
        <f>('JU F'!W54)</f>
        <v>0</v>
      </c>
      <c r="Q55" s="119">
        <f t="shared" si="3"/>
        <v>0</v>
      </c>
      <c r="R55" s="126"/>
      <c r="S55" s="124">
        <f t="shared" si="1"/>
        <v>0</v>
      </c>
      <c r="T55" s="124">
        <f t="shared" si="2"/>
        <v>0</v>
      </c>
    </row>
    <row r="56" spans="1:20" ht="20.100000000000001" customHeight="1" thickBot="1" x14ac:dyDescent="0.3">
      <c r="A56" s="119"/>
      <c r="B56" s="120"/>
      <c r="C56" s="121">
        <f>('MC M'!W55)</f>
        <v>0</v>
      </c>
      <c r="D56" s="121">
        <f>('MC F'!W55)</f>
        <v>0</v>
      </c>
      <c r="E56" s="122">
        <f>('CU M'!W55)</f>
        <v>0</v>
      </c>
      <c r="F56" s="123">
        <f>('CU F'!W55)</f>
        <v>0</v>
      </c>
      <c r="G56" s="123">
        <f>('ES M'!W55)</f>
        <v>0</v>
      </c>
      <c r="H56" s="123">
        <f>('ES F'!W55)</f>
        <v>0</v>
      </c>
      <c r="I56" s="123">
        <f>('RA M'!W55)</f>
        <v>0</v>
      </c>
      <c r="J56" s="123">
        <f>('RA F'!W55)</f>
        <v>0</v>
      </c>
      <c r="K56" s="123">
        <f>('YA M'!W56)</f>
        <v>0</v>
      </c>
      <c r="L56" s="123">
        <f>('YA F'!W55)</f>
        <v>0</v>
      </c>
      <c r="M56" s="123">
        <f>('YB M'!W55)</f>
        <v>0</v>
      </c>
      <c r="N56" s="123">
        <f>('YB F'!W55)</f>
        <v>0</v>
      </c>
      <c r="O56" s="123">
        <f>('JU M'!W55)</f>
        <v>12</v>
      </c>
      <c r="P56" s="123">
        <f>('JU F'!W55)</f>
        <v>0</v>
      </c>
      <c r="Q56" s="119">
        <f t="shared" si="3"/>
        <v>12</v>
      </c>
      <c r="R56" s="126"/>
      <c r="S56" s="124">
        <f t="shared" si="1"/>
        <v>0</v>
      </c>
      <c r="T56" s="124">
        <f t="shared" si="2"/>
        <v>12</v>
      </c>
    </row>
    <row r="57" spans="1:20" ht="20.100000000000001" customHeight="1" thickBot="1" x14ac:dyDescent="0.3">
      <c r="A57" s="119"/>
      <c r="B57" s="120"/>
      <c r="C57" s="121">
        <f>('MC M'!W56)</f>
        <v>0</v>
      </c>
      <c r="D57" s="121">
        <f>('MC F'!W56)</f>
        <v>0</v>
      </c>
      <c r="E57" s="122">
        <f>('CU M'!W56)</f>
        <v>0</v>
      </c>
      <c r="F57" s="123">
        <f>('CU F'!W56)</f>
        <v>0</v>
      </c>
      <c r="G57" s="123">
        <f>('ES M'!W56)</f>
        <v>0</v>
      </c>
      <c r="H57" s="123">
        <f>('ES F'!W56)</f>
        <v>0</v>
      </c>
      <c r="I57" s="123">
        <f>('RA M'!W56)</f>
        <v>0</v>
      </c>
      <c r="J57" s="123">
        <f>('RA F'!W56)</f>
        <v>0</v>
      </c>
      <c r="K57" s="123">
        <f>('YA M'!W57)</f>
        <v>0</v>
      </c>
      <c r="L57" s="123">
        <f>('YA F'!W56)</f>
        <v>0</v>
      </c>
      <c r="M57" s="123">
        <f>('YB M'!W56)</f>
        <v>0</v>
      </c>
      <c r="N57" s="123">
        <f>('YB F'!W56)</f>
        <v>0</v>
      </c>
      <c r="O57" s="123">
        <f>('JU M'!W56)</f>
        <v>0</v>
      </c>
      <c r="P57" s="123">
        <f>('JU F'!W56)</f>
        <v>0</v>
      </c>
      <c r="Q57" s="119">
        <f t="shared" si="3"/>
        <v>0</v>
      </c>
      <c r="R57" s="126"/>
      <c r="S57" s="124">
        <f t="shared" si="1"/>
        <v>0</v>
      </c>
      <c r="T57" s="124">
        <f t="shared" si="2"/>
        <v>0</v>
      </c>
    </row>
    <row r="58" spans="1:20" ht="20.100000000000001" customHeight="1" thickBot="1" x14ac:dyDescent="0.3">
      <c r="A58" s="119">
        <v>1990</v>
      </c>
      <c r="B58" s="120" t="s">
        <v>26</v>
      </c>
      <c r="C58" s="121">
        <f>('MC M'!W57)</f>
        <v>0</v>
      </c>
      <c r="D58" s="121">
        <f>('MC F'!W57)</f>
        <v>0</v>
      </c>
      <c r="E58" s="122">
        <f>('CU M'!W57)</f>
        <v>0</v>
      </c>
      <c r="F58" s="123">
        <f>('CU F'!W57)</f>
        <v>0</v>
      </c>
      <c r="G58" s="123">
        <f>('ES M'!W57)</f>
        <v>0</v>
      </c>
      <c r="H58" s="123">
        <f>('ES F'!W57)</f>
        <v>0</v>
      </c>
      <c r="I58" s="123">
        <f>('RA M'!W57)</f>
        <v>0</v>
      </c>
      <c r="J58" s="123">
        <f>('RA F'!W57)</f>
        <v>0</v>
      </c>
      <c r="K58" s="123">
        <f>('YA M'!W58)</f>
        <v>0</v>
      </c>
      <c r="L58" s="123">
        <f>('YA F'!W57)</f>
        <v>0</v>
      </c>
      <c r="M58" s="123">
        <f>('YB M'!W57)</f>
        <v>0</v>
      </c>
      <c r="N58" s="123">
        <f>('YB F'!W57)</f>
        <v>0</v>
      </c>
      <c r="O58" s="123">
        <f>('JU M'!W57)</f>
        <v>0</v>
      </c>
      <c r="P58" s="123">
        <f>('JU F'!W57)</f>
        <v>0</v>
      </c>
      <c r="Q58" s="119">
        <f t="shared" si="3"/>
        <v>0</v>
      </c>
      <c r="R58" s="126" t="s">
        <v>26</v>
      </c>
      <c r="S58" s="124">
        <f t="shared" si="1"/>
        <v>0</v>
      </c>
      <c r="T58" s="124">
        <f t="shared" si="2"/>
        <v>0</v>
      </c>
    </row>
    <row r="59" spans="1:20" ht="20.100000000000001" customHeight="1" thickBot="1" x14ac:dyDescent="0.3">
      <c r="A59" s="119">
        <v>2068</v>
      </c>
      <c r="B59" s="120" t="s">
        <v>64</v>
      </c>
      <c r="C59" s="121">
        <f>('MC M'!W58)</f>
        <v>0</v>
      </c>
      <c r="D59" s="121">
        <f>('MC F'!W58)</f>
        <v>0</v>
      </c>
      <c r="E59" s="122">
        <f>('CU M'!W58)</f>
        <v>0</v>
      </c>
      <c r="F59" s="123">
        <f>('CU F'!W58)</f>
        <v>0</v>
      </c>
      <c r="G59" s="123">
        <f>('ES M'!W58)</f>
        <v>0</v>
      </c>
      <c r="H59" s="123">
        <f>('ES F'!W58)</f>
        <v>0</v>
      </c>
      <c r="I59" s="123">
        <f>('RA M'!W58)</f>
        <v>0</v>
      </c>
      <c r="J59" s="123">
        <f>('RA F'!W58)</f>
        <v>0</v>
      </c>
      <c r="K59" s="123">
        <f>('YA M'!W59)</f>
        <v>0</v>
      </c>
      <c r="L59" s="123">
        <f>('YA F'!W58)</f>
        <v>0</v>
      </c>
      <c r="M59" s="123">
        <f>('YB M'!W58)</f>
        <v>0</v>
      </c>
      <c r="N59" s="123">
        <f>('YB F'!W58)</f>
        <v>0</v>
      </c>
      <c r="O59" s="123">
        <f>('JU M'!W58)</f>
        <v>0</v>
      </c>
      <c r="P59" s="123">
        <f>('JU F'!W58)</f>
        <v>0</v>
      </c>
      <c r="Q59" s="119">
        <f t="shared" si="3"/>
        <v>0</v>
      </c>
      <c r="R59" s="126" t="s">
        <v>64</v>
      </c>
      <c r="S59" s="124">
        <f t="shared" si="1"/>
        <v>0</v>
      </c>
      <c r="T59" s="124">
        <f t="shared" si="2"/>
        <v>0</v>
      </c>
    </row>
    <row r="60" spans="1:20" ht="20.100000000000001" customHeight="1" thickBot="1" x14ac:dyDescent="0.3">
      <c r="A60" s="119"/>
      <c r="B60" s="120"/>
      <c r="C60" s="121">
        <f>('MC M'!W59)</f>
        <v>0</v>
      </c>
      <c r="D60" s="121">
        <f>('MC F'!W59)</f>
        <v>0</v>
      </c>
      <c r="E60" s="122">
        <f>('CU M'!W59)</f>
        <v>0</v>
      </c>
      <c r="F60" s="123">
        <f>('CU F'!W59)</f>
        <v>0</v>
      </c>
      <c r="G60" s="123">
        <f>('ES M'!W59)</f>
        <v>0</v>
      </c>
      <c r="H60" s="123">
        <f>('ES F'!W59)</f>
        <v>0</v>
      </c>
      <c r="I60" s="123">
        <f>('RA M'!W59)</f>
        <v>0</v>
      </c>
      <c r="J60" s="123">
        <f>('RA F'!W59)</f>
        <v>0</v>
      </c>
      <c r="K60" s="123">
        <f>('YA M'!W60)</f>
        <v>0</v>
      </c>
      <c r="L60" s="123">
        <f>('YA F'!W59)</f>
        <v>0</v>
      </c>
      <c r="M60" s="123">
        <f>('YB M'!W59)</f>
        <v>0</v>
      </c>
      <c r="N60" s="123">
        <f>('YB F'!W59)</f>
        <v>0</v>
      </c>
      <c r="O60" s="123">
        <f>('JU M'!W59)</f>
        <v>0</v>
      </c>
      <c r="P60" s="123">
        <f>('JU F'!W59)</f>
        <v>0</v>
      </c>
      <c r="Q60" s="119">
        <f t="shared" si="3"/>
        <v>0</v>
      </c>
      <c r="R60" s="126"/>
      <c r="S60" s="124">
        <f t="shared" si="1"/>
        <v>0</v>
      </c>
      <c r="T60" s="124">
        <f t="shared" si="2"/>
        <v>0</v>
      </c>
    </row>
    <row r="61" spans="1:20" ht="20.100000000000001" customHeight="1" thickBot="1" x14ac:dyDescent="0.3">
      <c r="A61" s="119"/>
      <c r="B61" s="120"/>
      <c r="C61" s="121">
        <f>('MC M'!W60)</f>
        <v>0</v>
      </c>
      <c r="D61" s="121">
        <f>('MC F'!W60)</f>
        <v>0</v>
      </c>
      <c r="E61" s="122">
        <f>('CU M'!W60)</f>
        <v>0</v>
      </c>
      <c r="F61" s="123">
        <f>('CU F'!W60)</f>
        <v>0</v>
      </c>
      <c r="G61" s="123">
        <f>('ES M'!W60)</f>
        <v>0</v>
      </c>
      <c r="H61" s="123">
        <f>('ES F'!W60)</f>
        <v>0</v>
      </c>
      <c r="I61" s="123">
        <f>('RA M'!W60)</f>
        <v>0</v>
      </c>
      <c r="J61" s="123">
        <f>('RA F'!W60)</f>
        <v>0</v>
      </c>
      <c r="K61" s="123">
        <f>('YA M'!W61)</f>
        <v>0</v>
      </c>
      <c r="L61" s="123">
        <f>('YA F'!W60)</f>
        <v>0</v>
      </c>
      <c r="M61" s="123">
        <f>('YB M'!W60)</f>
        <v>0</v>
      </c>
      <c r="N61" s="123">
        <f>('YB F'!W60)</f>
        <v>0</v>
      </c>
      <c r="O61" s="123">
        <f>('JU M'!W60)</f>
        <v>0</v>
      </c>
      <c r="P61" s="123">
        <f>('JU F'!W60)</f>
        <v>0</v>
      </c>
      <c r="Q61" s="119">
        <f t="shared" si="3"/>
        <v>0</v>
      </c>
      <c r="R61" s="126"/>
      <c r="S61" s="124">
        <f t="shared" si="1"/>
        <v>0</v>
      </c>
      <c r="T61" s="124">
        <f t="shared" si="2"/>
        <v>0</v>
      </c>
    </row>
    <row r="62" spans="1:20" ht="20.100000000000001" customHeight="1" thickBot="1" x14ac:dyDescent="0.3">
      <c r="A62" s="119">
        <v>2161</v>
      </c>
      <c r="B62" s="120" t="s">
        <v>66</v>
      </c>
      <c r="C62" s="121">
        <f>('MC M'!W61)</f>
        <v>0</v>
      </c>
      <c r="D62" s="121">
        <f>('MC F'!W61)</f>
        <v>0</v>
      </c>
      <c r="E62" s="122">
        <f>('CU M'!W61)</f>
        <v>0</v>
      </c>
      <c r="F62" s="123">
        <f>('CU F'!W61)</f>
        <v>0</v>
      </c>
      <c r="G62" s="123">
        <f>('ES M'!W61)</f>
        <v>0</v>
      </c>
      <c r="H62" s="123">
        <f>('ES F'!W61)</f>
        <v>0</v>
      </c>
      <c r="I62" s="123">
        <f>('RA M'!W61)</f>
        <v>0</v>
      </c>
      <c r="J62" s="123">
        <f>('RA F'!W61)</f>
        <v>0</v>
      </c>
      <c r="K62" s="123">
        <f>('YA M'!W62)</f>
        <v>0</v>
      </c>
      <c r="L62" s="123">
        <f>('YA F'!W61)</f>
        <v>0</v>
      </c>
      <c r="M62" s="123">
        <f>('YB M'!W61)</f>
        <v>0</v>
      </c>
      <c r="N62" s="123">
        <f>('YB F'!W61)</f>
        <v>0</v>
      </c>
      <c r="O62" s="123">
        <f>('JU M'!W61)</f>
        <v>0</v>
      </c>
      <c r="P62" s="123">
        <f>('JU F'!W61)</f>
        <v>0</v>
      </c>
      <c r="Q62" s="119">
        <f t="shared" si="3"/>
        <v>0</v>
      </c>
      <c r="R62" s="126" t="s">
        <v>66</v>
      </c>
      <c r="S62" s="124">
        <f t="shared" si="1"/>
        <v>0</v>
      </c>
      <c r="T62" s="124">
        <f t="shared" si="2"/>
        <v>0</v>
      </c>
    </row>
    <row r="63" spans="1:20" ht="20.100000000000001" customHeight="1" thickBot="1" x14ac:dyDescent="0.3">
      <c r="A63" s="119">
        <v>1216</v>
      </c>
      <c r="B63" s="120" t="s">
        <v>108</v>
      </c>
      <c r="C63" s="121">
        <f>('MC M'!W62)</f>
        <v>0</v>
      </c>
      <c r="D63" s="121">
        <f>('MC F'!W62)</f>
        <v>0</v>
      </c>
      <c r="E63" s="122">
        <f>('CU M'!W62)</f>
        <v>0</v>
      </c>
      <c r="F63" s="123">
        <f>('CU F'!W62)</f>
        <v>0</v>
      </c>
      <c r="G63" s="123">
        <f>('ES M'!W62)</f>
        <v>0</v>
      </c>
      <c r="H63" s="123">
        <f>('ES F'!W62)</f>
        <v>0</v>
      </c>
      <c r="I63" s="123">
        <f>('RA M'!W62)</f>
        <v>0</v>
      </c>
      <c r="J63" s="123">
        <f>('RA F'!W62)</f>
        <v>0</v>
      </c>
      <c r="K63" s="123">
        <f>('YA M'!W63)</f>
        <v>0</v>
      </c>
      <c r="L63" s="123">
        <f>('YA F'!W62)</f>
        <v>0</v>
      </c>
      <c r="M63" s="123">
        <f>('YB M'!W62)</f>
        <v>0</v>
      </c>
      <c r="N63" s="123">
        <f>('YB F'!W62)</f>
        <v>0</v>
      </c>
      <c r="O63" s="123">
        <f>('JU M'!W62)</f>
        <v>0</v>
      </c>
      <c r="P63" s="123">
        <f>('JU F'!W62)</f>
        <v>0</v>
      </c>
      <c r="Q63" s="119">
        <f t="shared" si="3"/>
        <v>0</v>
      </c>
      <c r="R63" s="126" t="s">
        <v>108</v>
      </c>
      <c r="S63" s="124">
        <f t="shared" si="1"/>
        <v>0</v>
      </c>
      <c r="T63" s="124">
        <f t="shared" si="2"/>
        <v>0</v>
      </c>
    </row>
    <row r="64" spans="1:20" ht="20.100000000000001" customHeight="1" thickBot="1" x14ac:dyDescent="0.3">
      <c r="A64" s="119">
        <v>2113</v>
      </c>
      <c r="B64" s="120" t="s">
        <v>67</v>
      </c>
      <c r="C64" s="121">
        <f>('MC M'!W63)</f>
        <v>0</v>
      </c>
      <c r="D64" s="121">
        <f>('MC F'!W63)</f>
        <v>0</v>
      </c>
      <c r="E64" s="122">
        <f>('CU M'!W63)</f>
        <v>0</v>
      </c>
      <c r="F64" s="123">
        <f>('CU F'!W63)</f>
        <v>0</v>
      </c>
      <c r="G64" s="123">
        <f>('ES M'!W63)</f>
        <v>0</v>
      </c>
      <c r="H64" s="123">
        <f>('ES F'!W63)</f>
        <v>0</v>
      </c>
      <c r="I64" s="123">
        <f>('RA M'!W63)</f>
        <v>0</v>
      </c>
      <c r="J64" s="123">
        <f>('RA F'!W63)</f>
        <v>0</v>
      </c>
      <c r="K64" s="123">
        <f>('YA M'!W64)</f>
        <v>0</v>
      </c>
      <c r="L64" s="123">
        <f>('YA F'!W63)</f>
        <v>0</v>
      </c>
      <c r="M64" s="123">
        <f>('YB M'!W63)</f>
        <v>20</v>
      </c>
      <c r="N64" s="123">
        <f>('YB F'!W63)</f>
        <v>0</v>
      </c>
      <c r="O64" s="123">
        <f>('JU M'!W63)</f>
        <v>40</v>
      </c>
      <c r="P64" s="123">
        <f>('JU F'!W63)</f>
        <v>40</v>
      </c>
      <c r="Q64" s="119">
        <f t="shared" si="3"/>
        <v>100</v>
      </c>
      <c r="R64" s="126" t="s">
        <v>67</v>
      </c>
      <c r="S64" s="124">
        <f t="shared" si="1"/>
        <v>0</v>
      </c>
      <c r="T64" s="124">
        <f t="shared" si="2"/>
        <v>100</v>
      </c>
    </row>
    <row r="65" spans="1:20" ht="20.100000000000001" customHeight="1" thickBot="1" x14ac:dyDescent="0.3">
      <c r="A65" s="119"/>
      <c r="B65" s="120"/>
      <c r="C65" s="121">
        <f>('MC M'!W64)</f>
        <v>0</v>
      </c>
      <c r="D65" s="121">
        <f>('MC F'!W64)</f>
        <v>0</v>
      </c>
      <c r="E65" s="122">
        <f>('CU M'!W64)</f>
        <v>0</v>
      </c>
      <c r="F65" s="123">
        <f>('CU F'!W64)</f>
        <v>0</v>
      </c>
      <c r="G65" s="123">
        <f>('ES M'!W64)</f>
        <v>0</v>
      </c>
      <c r="H65" s="123">
        <f>('ES F'!W64)</f>
        <v>0</v>
      </c>
      <c r="I65" s="123">
        <f>('RA M'!W64)</f>
        <v>0</v>
      </c>
      <c r="J65" s="123">
        <f>('RA F'!W64)</f>
        <v>0</v>
      </c>
      <c r="K65" s="123">
        <f>('YA M'!W65)</f>
        <v>0</v>
      </c>
      <c r="L65" s="123">
        <f>('YA F'!W64)</f>
        <v>0</v>
      </c>
      <c r="M65" s="123">
        <f>('YB M'!W64)</f>
        <v>0</v>
      </c>
      <c r="N65" s="123">
        <f>('YB F'!W64)</f>
        <v>0</v>
      </c>
      <c r="O65" s="123">
        <f>('JU M'!W64)</f>
        <v>0</v>
      </c>
      <c r="P65" s="123">
        <f>('JU F'!W64)</f>
        <v>0</v>
      </c>
      <c r="Q65" s="119">
        <f t="shared" ref="Q65" si="4">SUM(C65:P65)</f>
        <v>0</v>
      </c>
      <c r="R65" s="131"/>
      <c r="S65" s="124">
        <f t="shared" si="1"/>
        <v>0</v>
      </c>
      <c r="T65" s="124">
        <f t="shared" si="2"/>
        <v>0</v>
      </c>
    </row>
    <row r="66" spans="1:20" ht="19.5" customHeight="1" x14ac:dyDescent="0.25">
      <c r="A66" s="47"/>
      <c r="B66" s="102"/>
      <c r="C66" s="127">
        <f>SUM(C4:C65)</f>
        <v>0</v>
      </c>
      <c r="D66" s="127">
        <f t="shared" ref="D66:P66" si="5">SUM(D4:D65)</f>
        <v>0</v>
      </c>
      <c r="E66" s="127">
        <f t="shared" si="5"/>
        <v>0</v>
      </c>
      <c r="F66" s="127">
        <f t="shared" si="5"/>
        <v>0</v>
      </c>
      <c r="G66" s="127">
        <f t="shared" si="5"/>
        <v>0</v>
      </c>
      <c r="H66" s="127">
        <f t="shared" si="5"/>
        <v>0</v>
      </c>
      <c r="I66" s="127">
        <f t="shared" si="5"/>
        <v>0</v>
      </c>
      <c r="J66" s="127">
        <f t="shared" si="5"/>
        <v>0</v>
      </c>
      <c r="K66" s="127">
        <f t="shared" si="5"/>
        <v>0</v>
      </c>
      <c r="L66" s="127">
        <f t="shared" si="5"/>
        <v>0</v>
      </c>
      <c r="M66" s="127">
        <f t="shared" si="5"/>
        <v>532</v>
      </c>
      <c r="N66" s="127">
        <f t="shared" si="5"/>
        <v>117</v>
      </c>
      <c r="O66" s="127">
        <f t="shared" si="5"/>
        <v>514</v>
      </c>
      <c r="P66" s="127">
        <f t="shared" si="5"/>
        <v>70</v>
      </c>
      <c r="Q66" s="104">
        <f>SUM(Q4:Q65)</f>
        <v>1233</v>
      </c>
      <c r="R66" s="128"/>
      <c r="S66" s="104">
        <f t="shared" ref="S66:T66" si="6">SUM(S4:S65)</f>
        <v>0</v>
      </c>
      <c r="T66" s="104">
        <f t="shared" si="6"/>
        <v>1233</v>
      </c>
    </row>
    <row r="67" spans="1:20" ht="15.75" customHeight="1" thickBot="1" x14ac:dyDescent="0.3">
      <c r="A67" s="6"/>
      <c r="B67" s="87"/>
      <c r="C67" s="132" t="s">
        <v>85</v>
      </c>
      <c r="D67" s="132" t="s">
        <v>86</v>
      </c>
      <c r="E67" s="129" t="s">
        <v>87</v>
      </c>
      <c r="F67" s="129" t="s">
        <v>88</v>
      </c>
      <c r="G67" s="129" t="s">
        <v>89</v>
      </c>
      <c r="H67" s="129" t="s">
        <v>90</v>
      </c>
      <c r="I67" s="129" t="s">
        <v>91</v>
      </c>
      <c r="J67" s="129" t="s">
        <v>92</v>
      </c>
      <c r="K67" s="129" t="s">
        <v>93</v>
      </c>
      <c r="L67" s="129" t="s">
        <v>94</v>
      </c>
      <c r="M67" s="129" t="s">
        <v>95</v>
      </c>
      <c r="N67" s="129" t="s">
        <v>96</v>
      </c>
      <c r="O67" s="129" t="s">
        <v>97</v>
      </c>
      <c r="P67" s="129" t="s">
        <v>98</v>
      </c>
      <c r="Q67" s="106">
        <f>SUM(C66:P66)</f>
        <v>1233</v>
      </c>
      <c r="R67" s="6"/>
      <c r="S67" s="106"/>
      <c r="T67" s="106"/>
    </row>
    <row r="68" spans="1:20" ht="16.149999999999999" customHeight="1" x14ac:dyDescent="0.2">
      <c r="A68" s="6"/>
      <c r="B68" s="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35" customWidth="1"/>
  </cols>
  <sheetData>
    <row r="1" spans="1:4" ht="16.5" thickBot="1" x14ac:dyDescent="0.3">
      <c r="A1" s="115" t="s">
        <v>3</v>
      </c>
      <c r="B1" s="115" t="s">
        <v>105</v>
      </c>
      <c r="C1" s="115" t="s">
        <v>100</v>
      </c>
      <c r="D1" s="115" t="s">
        <v>101</v>
      </c>
    </row>
    <row r="2" spans="1:4" ht="16.5" thickBot="1" x14ac:dyDescent="0.3">
      <c r="A2" s="120" t="s">
        <v>10</v>
      </c>
      <c r="B2" s="115">
        <f>'Punti provvisorio'!Q22</f>
        <v>20</v>
      </c>
      <c r="C2" s="115">
        <f>'Punti provvisorio'!S22</f>
        <v>0</v>
      </c>
      <c r="D2" s="115">
        <f>'Punti provvisorio'!T22</f>
        <v>20</v>
      </c>
    </row>
    <row r="3" spans="1:4" ht="16.5" thickBot="1" x14ac:dyDescent="0.3">
      <c r="A3" s="120" t="s">
        <v>11</v>
      </c>
      <c r="B3" s="115">
        <f>'Punti provvisorio'!Q4</f>
        <v>9</v>
      </c>
      <c r="C3" s="115">
        <f>'Punti provvisorio'!S4</f>
        <v>0</v>
      </c>
      <c r="D3" s="115">
        <f>'Punti provvisorio'!T4</f>
        <v>9</v>
      </c>
    </row>
    <row r="4" spans="1:4" ht="16.5" thickBot="1" x14ac:dyDescent="0.3">
      <c r="A4" s="120" t="s">
        <v>12</v>
      </c>
      <c r="B4" s="115">
        <f>'Punti provvisorio'!Q5</f>
        <v>0</v>
      </c>
      <c r="C4" s="115">
        <f>'Punti provvisorio'!S5</f>
        <v>0</v>
      </c>
      <c r="D4" s="115">
        <f>'Punti provvisorio'!T5</f>
        <v>0</v>
      </c>
    </row>
    <row r="5" spans="1:4" ht="16.5" thickBot="1" x14ac:dyDescent="0.3">
      <c r="A5" s="120" t="s">
        <v>16</v>
      </c>
      <c r="B5" s="115">
        <f>'Punti provvisorio'!Q9</f>
        <v>139</v>
      </c>
      <c r="C5" s="115">
        <f>'Punti provvisorio'!S9</f>
        <v>0</v>
      </c>
      <c r="D5" s="115">
        <f>'Punti provvisorio'!T9</f>
        <v>139</v>
      </c>
    </row>
    <row r="6" spans="1:4" ht="16.5" thickBot="1" x14ac:dyDescent="0.3">
      <c r="A6" s="120" t="s">
        <v>23</v>
      </c>
      <c r="B6" s="115">
        <f>'Punti provvisorio'!Q13</f>
        <v>0</v>
      </c>
      <c r="C6" s="115">
        <f>'Punti provvisorio'!S13</f>
        <v>0</v>
      </c>
      <c r="D6" s="115">
        <f>'Punti provvisorio'!T13</f>
        <v>0</v>
      </c>
    </row>
    <row r="7" spans="1:4" ht="16.5" thickBot="1" x14ac:dyDescent="0.3">
      <c r="A7" s="120" t="s">
        <v>24</v>
      </c>
      <c r="B7" s="115">
        <f>'Punti provvisorio'!Q56</f>
        <v>12</v>
      </c>
      <c r="C7" s="115">
        <f>'Punti provvisorio'!S56</f>
        <v>0</v>
      </c>
      <c r="D7" s="115">
        <f>'Punti provvisorio'!T56</f>
        <v>12</v>
      </c>
    </row>
    <row r="8" spans="1:4" ht="16.5" thickBot="1" x14ac:dyDescent="0.3">
      <c r="A8" s="120" t="s">
        <v>13</v>
      </c>
      <c r="B8" s="115">
        <f>'Punti provvisorio'!Q6</f>
        <v>0</v>
      </c>
      <c r="C8" s="115">
        <f>'Punti provvisorio'!S6</f>
        <v>0</v>
      </c>
      <c r="D8" s="115">
        <f>'Punti provvisorio'!T6</f>
        <v>0</v>
      </c>
    </row>
    <row r="9" spans="1:4" ht="16.5" thickBot="1" x14ac:dyDescent="0.3">
      <c r="A9" s="120" t="s">
        <v>22</v>
      </c>
      <c r="B9" s="115">
        <f>'Punti provvisorio'!Q42</f>
        <v>0</v>
      </c>
      <c r="C9" s="115">
        <f>'Punti provvisorio'!S42</f>
        <v>0</v>
      </c>
      <c r="D9" s="115">
        <f>'Punti provvisorio'!T42</f>
        <v>0</v>
      </c>
    </row>
    <row r="10" spans="1:4" ht="16.5" thickBot="1" x14ac:dyDescent="0.3">
      <c r="A10" s="120" t="s">
        <v>28</v>
      </c>
      <c r="B10" s="115">
        <f>'Punti provvisorio'!Q16</f>
        <v>0</v>
      </c>
      <c r="C10" s="115">
        <f>'Punti provvisorio'!S16</f>
        <v>0</v>
      </c>
      <c r="D10" s="115">
        <f>'Punti provvisorio'!T16</f>
        <v>0</v>
      </c>
    </row>
    <row r="11" spans="1:4" ht="16.5" thickBot="1" x14ac:dyDescent="0.3">
      <c r="A11" s="120" t="s">
        <v>14</v>
      </c>
      <c r="B11" s="115">
        <f>'Punti provvisorio'!Q7</f>
        <v>112</v>
      </c>
      <c r="C11" s="115">
        <f>'Punti provvisorio'!S7</f>
        <v>0</v>
      </c>
      <c r="D11" s="115">
        <f>'Punti provvisorio'!T7</f>
        <v>112</v>
      </c>
    </row>
    <row r="12" spans="1:4" ht="16.5" thickBot="1" x14ac:dyDescent="0.3">
      <c r="A12" s="120" t="s">
        <v>30</v>
      </c>
      <c r="B12" s="115">
        <f>'Punti provvisorio'!Q47</f>
        <v>90</v>
      </c>
      <c r="C12" s="115">
        <f>'Punti provvisorio'!S47</f>
        <v>0</v>
      </c>
      <c r="D12" s="115">
        <f>'Punti provvisorio'!T47</f>
        <v>90</v>
      </c>
    </row>
    <row r="13" spans="1:4" ht="16.5" thickBot="1" x14ac:dyDescent="0.3">
      <c r="A13" s="120" t="s">
        <v>32</v>
      </c>
      <c r="B13" s="115">
        <f>'Punti provvisorio'!Q35</f>
        <v>0</v>
      </c>
      <c r="C13" s="115">
        <f>'Punti provvisorio'!S35</f>
        <v>0</v>
      </c>
      <c r="D13" s="115">
        <f>'Punti provvisorio'!T35</f>
        <v>0</v>
      </c>
    </row>
    <row r="14" spans="1:4" ht="16.5" thickBot="1" x14ac:dyDescent="0.3">
      <c r="A14" s="120" t="s">
        <v>53</v>
      </c>
      <c r="B14" s="115">
        <f>'Punti provvisorio'!Q43</f>
        <v>0</v>
      </c>
      <c r="C14" s="115">
        <f>'Punti provvisorio'!S43</f>
        <v>0</v>
      </c>
      <c r="D14" s="115">
        <f>'Punti provvisorio'!T43</f>
        <v>0</v>
      </c>
    </row>
    <row r="15" spans="1:4" ht="16.5" thickBot="1" x14ac:dyDescent="0.3">
      <c r="A15" s="120" t="s">
        <v>35</v>
      </c>
      <c r="B15" s="115">
        <f>'Punti provvisorio'!Q21</f>
        <v>100</v>
      </c>
      <c r="C15" s="115">
        <f>'Punti provvisorio'!S21</f>
        <v>0</v>
      </c>
      <c r="D15" s="115">
        <f>'Punti provvisorio'!T21</f>
        <v>100</v>
      </c>
    </row>
    <row r="16" spans="1:4" ht="16.5" thickBot="1" x14ac:dyDescent="0.3">
      <c r="A16" s="120" t="s">
        <v>20</v>
      </c>
      <c r="B16" s="115">
        <f>'Punti provvisorio'!Q51</f>
        <v>8</v>
      </c>
      <c r="C16" s="115">
        <f>'Punti provvisorio'!S51</f>
        <v>0</v>
      </c>
      <c r="D16" s="115">
        <f>'Punti provvisorio'!T51</f>
        <v>8</v>
      </c>
    </row>
    <row r="17" spans="1:4" ht="16.5" thickBot="1" x14ac:dyDescent="0.3">
      <c r="A17" s="120" t="s">
        <v>34</v>
      </c>
      <c r="B17" s="115">
        <f>'Punti provvisorio'!Q20</f>
        <v>0</v>
      </c>
      <c r="C17" s="115">
        <f>'Punti provvisorio'!S20</f>
        <v>0</v>
      </c>
      <c r="D17" s="115">
        <f>'Punti provvisorio'!T20</f>
        <v>0</v>
      </c>
    </row>
    <row r="18" spans="1:4" ht="16.5" thickBot="1" x14ac:dyDescent="0.3">
      <c r="A18" s="120" t="s">
        <v>26</v>
      </c>
      <c r="B18" s="115">
        <f>'Punti provvisorio'!Q58</f>
        <v>0</v>
      </c>
      <c r="C18" s="115">
        <f>'Punti provvisorio'!S58</f>
        <v>0</v>
      </c>
      <c r="D18" s="115">
        <f>'Punti provvisorio'!T58</f>
        <v>0</v>
      </c>
    </row>
    <row r="19" spans="1:4" ht="16.5" thickBot="1" x14ac:dyDescent="0.3">
      <c r="A19" s="120" t="s">
        <v>17</v>
      </c>
      <c r="B19" s="115">
        <f>'Punti provvisorio'!Q57</f>
        <v>0</v>
      </c>
      <c r="C19" s="115">
        <f>'Punti provvisorio'!S57</f>
        <v>0</v>
      </c>
      <c r="D19" s="115">
        <f>'Punti provvisorio'!T57</f>
        <v>0</v>
      </c>
    </row>
    <row r="20" spans="1:4" ht="16.5" thickBot="1" x14ac:dyDescent="0.3">
      <c r="A20" s="120" t="s">
        <v>21</v>
      </c>
      <c r="B20" s="115">
        <f>'Punti provvisorio'!Q12</f>
        <v>0</v>
      </c>
      <c r="C20" s="115">
        <f>'Punti provvisorio'!S12</f>
        <v>0</v>
      </c>
      <c r="D20" s="115">
        <f>'Punti provvisorio'!T12</f>
        <v>0</v>
      </c>
    </row>
    <row r="21" spans="1:4" ht="16.5" thickBot="1" x14ac:dyDescent="0.3">
      <c r="A21" s="120" t="s">
        <v>33</v>
      </c>
      <c r="B21" s="115">
        <f>'Punti provvisorio'!Q61</f>
        <v>0</v>
      </c>
      <c r="C21" s="115">
        <f>'Punti provvisorio'!S61</f>
        <v>0</v>
      </c>
      <c r="D21" s="115">
        <f>'Punti provvisorio'!T61</f>
        <v>0</v>
      </c>
    </row>
    <row r="22" spans="1:4" ht="16.5" thickBot="1" x14ac:dyDescent="0.3">
      <c r="A22" s="120" t="s">
        <v>44</v>
      </c>
      <c r="B22" s="115">
        <f>'Punti provvisorio'!Q31</f>
        <v>0</v>
      </c>
      <c r="C22" s="115">
        <f>'Punti provvisorio'!S31</f>
        <v>0</v>
      </c>
      <c r="D22" s="115">
        <f>'Punti provvisorio'!T31</f>
        <v>0</v>
      </c>
    </row>
    <row r="23" spans="1:4" ht="16.5" thickBot="1" x14ac:dyDescent="0.3">
      <c r="A23" s="120" t="s">
        <v>59</v>
      </c>
      <c r="B23" s="115">
        <f>'Punti provvisorio'!Q50</f>
        <v>0</v>
      </c>
      <c r="C23" s="115">
        <f>'Punti provvisorio'!S50</f>
        <v>0</v>
      </c>
      <c r="D23" s="115">
        <f>'Punti provvisorio'!T50</f>
        <v>0</v>
      </c>
    </row>
    <row r="24" spans="1:4" ht="16.5" thickBot="1" x14ac:dyDescent="0.3">
      <c r="A24" s="120" t="s">
        <v>18</v>
      </c>
      <c r="B24" s="115">
        <f>'Punti provvisorio'!Q10</f>
        <v>140</v>
      </c>
      <c r="C24" s="115">
        <f>'Punti provvisorio'!S10</f>
        <v>0</v>
      </c>
      <c r="D24" s="115">
        <f>'Punti provvisorio'!T10</f>
        <v>140</v>
      </c>
    </row>
    <row r="25" spans="1:4" ht="16.5" thickBot="1" x14ac:dyDescent="0.3">
      <c r="A25" s="120" t="s">
        <v>27</v>
      </c>
      <c r="B25" s="115">
        <f>'Punti provvisorio'!Q15</f>
        <v>0</v>
      </c>
      <c r="C25" s="115">
        <f>'Punti provvisorio'!S15</f>
        <v>0</v>
      </c>
      <c r="D25" s="115">
        <f>'Punti provvisorio'!T15</f>
        <v>0</v>
      </c>
    </row>
    <row r="26" spans="1:4" ht="16.5" thickBot="1" x14ac:dyDescent="0.3">
      <c r="A26" s="120" t="s">
        <v>54</v>
      </c>
      <c r="B26" s="115">
        <f>'Punti provvisorio'!Q44</f>
        <v>0</v>
      </c>
      <c r="C26" s="115">
        <f>'Punti provvisorio'!S44</f>
        <v>0</v>
      </c>
      <c r="D26" s="115">
        <f>'Punti provvisorio'!T44</f>
        <v>0</v>
      </c>
    </row>
    <row r="27" spans="1:4" ht="16.5" thickBot="1" x14ac:dyDescent="0.3">
      <c r="A27" s="120" t="s">
        <v>58</v>
      </c>
      <c r="B27" s="115">
        <f>'Punti provvisorio'!Q49</f>
        <v>0</v>
      </c>
      <c r="C27" s="115">
        <f>'Punti provvisorio'!S49</f>
        <v>0</v>
      </c>
      <c r="D27" s="115">
        <f>'Punti provvisorio'!T49</f>
        <v>0</v>
      </c>
    </row>
    <row r="28" spans="1:4" ht="16.5" thickBot="1" x14ac:dyDescent="0.3">
      <c r="A28" s="120" t="s">
        <v>19</v>
      </c>
      <c r="B28" s="115">
        <f>'Punti provvisorio'!Q11</f>
        <v>0</v>
      </c>
      <c r="C28" s="115">
        <f>'Punti provvisorio'!S11</f>
        <v>0</v>
      </c>
      <c r="D28" s="115">
        <f>'Punti provvisorio'!T11</f>
        <v>0</v>
      </c>
    </row>
    <row r="29" spans="1:4" ht="16.5" thickBot="1" x14ac:dyDescent="0.3">
      <c r="A29" s="120" t="s">
        <v>36</v>
      </c>
      <c r="B29" s="115">
        <f>'Punti provvisorio'!Q23</f>
        <v>118</v>
      </c>
      <c r="C29" s="115">
        <f>'Punti provvisorio'!S23</f>
        <v>0</v>
      </c>
      <c r="D29" s="115">
        <f>'Punti provvisorio'!T23</f>
        <v>118</v>
      </c>
    </row>
    <row r="30" spans="1:4" ht="16.5" thickBot="1" x14ac:dyDescent="0.3">
      <c r="A30" s="120" t="s">
        <v>15</v>
      </c>
      <c r="B30" s="115">
        <f>'Punti provvisorio'!Q8</f>
        <v>0</v>
      </c>
      <c r="C30" s="115">
        <f>'Punti provvisorio'!S8</f>
        <v>0</v>
      </c>
      <c r="D30" s="115">
        <f>'Punti provvisorio'!T8</f>
        <v>0</v>
      </c>
    </row>
    <row r="31" spans="1:4" ht="16.5" thickBot="1" x14ac:dyDescent="0.3">
      <c r="A31" s="120" t="s">
        <v>51</v>
      </c>
      <c r="B31" s="115">
        <f>'Punti provvisorio'!Q39</f>
        <v>0</v>
      </c>
      <c r="C31" s="115">
        <f>'Punti provvisorio'!S39</f>
        <v>0</v>
      </c>
      <c r="D31" s="115">
        <f>'Punti provvisorio'!T39</f>
        <v>0</v>
      </c>
    </row>
    <row r="32" spans="1:4" ht="16.5" thickBot="1" x14ac:dyDescent="0.3">
      <c r="A32" s="120" t="s">
        <v>29</v>
      </c>
      <c r="B32" s="115">
        <f>'Punti provvisorio'!Q17</f>
        <v>0</v>
      </c>
      <c r="C32" s="115">
        <f>'Punti provvisorio'!S17</f>
        <v>0</v>
      </c>
      <c r="D32" s="115">
        <f>'Punti provvisorio'!T17</f>
        <v>0</v>
      </c>
    </row>
    <row r="33" spans="1:4" ht="16.5" thickBot="1" x14ac:dyDescent="0.3">
      <c r="A33" s="120" t="s">
        <v>61</v>
      </c>
      <c r="B33" s="115">
        <f>'Punti provvisorio'!Q53</f>
        <v>0</v>
      </c>
      <c r="C33" s="115">
        <f>'Punti provvisorio'!S53</f>
        <v>0</v>
      </c>
      <c r="D33" s="115">
        <f>'Punti provvisorio'!T53</f>
        <v>0</v>
      </c>
    </row>
    <row r="34" spans="1:4" ht="16.5" thickBot="1" x14ac:dyDescent="0.3">
      <c r="A34" s="120" t="s">
        <v>43</v>
      </c>
      <c r="B34" s="115">
        <f>'Punti provvisorio'!Q30</f>
        <v>0</v>
      </c>
      <c r="C34" s="115">
        <f>'Punti provvisorio'!S30</f>
        <v>0</v>
      </c>
      <c r="D34" s="115">
        <f>'Punti provvisorio'!T30</f>
        <v>0</v>
      </c>
    </row>
    <row r="35" spans="1:4" ht="16.5" thickBot="1" x14ac:dyDescent="0.3">
      <c r="A35" s="120" t="s">
        <v>60</v>
      </c>
      <c r="B35" s="115">
        <f>'Punti provvisorio'!Q52</f>
        <v>0</v>
      </c>
      <c r="C35" s="115">
        <f>'Punti provvisorio'!S52</f>
        <v>0</v>
      </c>
      <c r="D35" s="115">
        <f>'Punti provvisorio'!T52</f>
        <v>0</v>
      </c>
    </row>
    <row r="36" spans="1:4" ht="16.5" thickBot="1" x14ac:dyDescent="0.3">
      <c r="A36" s="120" t="s">
        <v>42</v>
      </c>
      <c r="B36" s="115">
        <f>'Punti provvisorio'!Q29</f>
        <v>0</v>
      </c>
      <c r="C36" s="115">
        <f>'Punti provvisorio'!S29</f>
        <v>0</v>
      </c>
      <c r="D36" s="115">
        <f>'Punti provvisorio'!T29</f>
        <v>0</v>
      </c>
    </row>
    <row r="37" spans="1:4" ht="16.5" thickBot="1" x14ac:dyDescent="0.3">
      <c r="A37" s="120" t="s">
        <v>73</v>
      </c>
      <c r="B37" s="115">
        <f>'Punti provvisorio'!Q65</f>
        <v>0</v>
      </c>
      <c r="C37" s="115">
        <f>'Punti provvisorio'!S65</f>
        <v>0</v>
      </c>
      <c r="D37" s="115">
        <f>'Punti provvisorio'!T65</f>
        <v>0</v>
      </c>
    </row>
    <row r="38" spans="1:4" ht="16.5" thickBot="1" x14ac:dyDescent="0.3">
      <c r="A38" s="120" t="s">
        <v>65</v>
      </c>
      <c r="B38" s="115">
        <f>'Punti provvisorio'!Q60</f>
        <v>0</v>
      </c>
      <c r="C38" s="115">
        <f>'Punti provvisorio'!S60</f>
        <v>0</v>
      </c>
      <c r="D38" s="115">
        <f>'Punti provvisorio'!T60</f>
        <v>0</v>
      </c>
    </row>
    <row r="39" spans="1:4" ht="16.5" thickBot="1" x14ac:dyDescent="0.3">
      <c r="A39" s="120" t="s">
        <v>66</v>
      </c>
      <c r="B39" s="115">
        <f>'Punti provvisorio'!Q62</f>
        <v>0</v>
      </c>
      <c r="C39" s="115">
        <f>'Punti provvisorio'!S62</f>
        <v>0</v>
      </c>
      <c r="D39" s="115">
        <f>'Punti provvisorio'!T62</f>
        <v>0</v>
      </c>
    </row>
    <row r="40" spans="1:4" ht="16.5" thickBot="1" x14ac:dyDescent="0.3">
      <c r="A40" s="120" t="s">
        <v>57</v>
      </c>
      <c r="B40" s="115">
        <f>'Punti provvisorio'!Q48</f>
        <v>0</v>
      </c>
      <c r="C40" s="115">
        <f>'Punti provvisorio'!S48</f>
        <v>0</v>
      </c>
      <c r="D40" s="115">
        <f>'Punti provvisorio'!T48</f>
        <v>0</v>
      </c>
    </row>
    <row r="41" spans="1:4" ht="16.5" thickBot="1" x14ac:dyDescent="0.3">
      <c r="A41" s="120" t="s">
        <v>31</v>
      </c>
      <c r="B41" s="115">
        <f>'Punti provvisorio'!Q18</f>
        <v>120</v>
      </c>
      <c r="C41" s="115">
        <f>'Punti provvisorio'!S18</f>
        <v>0</v>
      </c>
      <c r="D41" s="115">
        <f>'Punti provvisorio'!T18</f>
        <v>120</v>
      </c>
    </row>
    <row r="42" spans="1:4" ht="16.5" thickBot="1" x14ac:dyDescent="0.3">
      <c r="A42" s="120" t="s">
        <v>41</v>
      </c>
      <c r="B42" s="115">
        <f>'Punti provvisorio'!Q28</f>
        <v>0</v>
      </c>
      <c r="C42" s="115">
        <f>'Punti provvisorio'!S28</f>
        <v>0</v>
      </c>
      <c r="D42" s="115">
        <f>'Punti provvisorio'!T28</f>
        <v>0</v>
      </c>
    </row>
    <row r="43" spans="1:4" ht="16.5" thickBot="1" x14ac:dyDescent="0.3">
      <c r="A43" s="120" t="s">
        <v>63</v>
      </c>
      <c r="B43" s="115">
        <f>'Punti provvisorio'!Q55</f>
        <v>0</v>
      </c>
      <c r="C43" s="115">
        <f>'Punti provvisorio'!S55</f>
        <v>0</v>
      </c>
      <c r="D43" s="115">
        <f>'Punti provvisorio'!T55</f>
        <v>0</v>
      </c>
    </row>
    <row r="44" spans="1:4" ht="16.5" thickBot="1" x14ac:dyDescent="0.3">
      <c r="A44" s="120" t="s">
        <v>49</v>
      </c>
      <c r="B44" s="115">
        <f>'Punti provvisorio'!Q37</f>
        <v>0</v>
      </c>
      <c r="C44" s="115">
        <f>'Punti provvisorio'!S37</f>
        <v>0</v>
      </c>
      <c r="D44" s="115">
        <f>'Punti provvisorio'!T37</f>
        <v>0</v>
      </c>
    </row>
    <row r="45" spans="1:4" ht="16.5" thickBot="1" x14ac:dyDescent="0.3">
      <c r="A45" s="120" t="s">
        <v>108</v>
      </c>
      <c r="B45" s="115">
        <f>'Punti provvisorio'!Q63</f>
        <v>0</v>
      </c>
      <c r="C45" s="115">
        <f>'Punti provvisorio'!S63</f>
        <v>0</v>
      </c>
      <c r="D45" s="115">
        <f>'Punti provvisorio'!T63</f>
        <v>0</v>
      </c>
    </row>
    <row r="46" spans="1:4" ht="16.5" thickBot="1" x14ac:dyDescent="0.3">
      <c r="A46" s="120" t="s">
        <v>67</v>
      </c>
      <c r="B46" s="115">
        <f>'Punti provvisorio'!Q64</f>
        <v>100</v>
      </c>
      <c r="C46" s="115">
        <f>'Punti provvisorio'!S64</f>
        <v>0</v>
      </c>
      <c r="D46" s="115">
        <f>'Punti provvisorio'!T64</f>
        <v>100</v>
      </c>
    </row>
    <row r="47" spans="1:4" ht="16.5" thickBot="1" x14ac:dyDescent="0.3">
      <c r="A47" s="120" t="s">
        <v>64</v>
      </c>
      <c r="B47" s="115">
        <f>'Punti provvisorio'!Q59</f>
        <v>0</v>
      </c>
      <c r="C47" s="115">
        <f>'Punti provvisorio'!S59</f>
        <v>0</v>
      </c>
      <c r="D47" s="115">
        <f>'Punti provvisorio'!T59</f>
        <v>0</v>
      </c>
    </row>
    <row r="48" spans="1:4" ht="16.5" thickBot="1" x14ac:dyDescent="0.3">
      <c r="A48" s="120" t="s">
        <v>103</v>
      </c>
      <c r="B48" s="115">
        <f>'Punti provvisorio'!Q40</f>
        <v>0</v>
      </c>
      <c r="C48" s="115">
        <f>'Punti provvisorio'!S40</f>
        <v>0</v>
      </c>
      <c r="D48" s="115">
        <f>'Punti provvisorio'!T40</f>
        <v>0</v>
      </c>
    </row>
    <row r="49" spans="1:4" ht="16.5" thickBot="1" x14ac:dyDescent="0.3">
      <c r="A49" s="120" t="s">
        <v>47</v>
      </c>
      <c r="B49" s="115">
        <f>'Punti provvisorio'!Q34</f>
        <v>0</v>
      </c>
      <c r="C49" s="115">
        <f>'Punti provvisorio'!S34</f>
        <v>0</v>
      </c>
      <c r="D49" s="115">
        <f>'Punti provvisorio'!T34</f>
        <v>0</v>
      </c>
    </row>
    <row r="50" spans="1:4" ht="16.5" thickBot="1" x14ac:dyDescent="0.3">
      <c r="A50" s="120" t="s">
        <v>25</v>
      </c>
      <c r="B50" s="115">
        <f>'Punti provvisorio'!Q14</f>
        <v>0</v>
      </c>
      <c r="C50" s="115">
        <f>'Punti provvisorio'!S14</f>
        <v>0</v>
      </c>
      <c r="D50" s="115">
        <f>'Punti provvisorio'!T14</f>
        <v>0</v>
      </c>
    </row>
    <row r="51" spans="1:4" ht="16.5" thickBot="1" x14ac:dyDescent="0.3">
      <c r="A51" s="120" t="s">
        <v>107</v>
      </c>
      <c r="B51" s="115">
        <f>'Punti provvisorio'!Q19</f>
        <v>265</v>
      </c>
      <c r="C51" s="115">
        <f>'Punti provvisorio'!S19</f>
        <v>0</v>
      </c>
      <c r="D51" s="115">
        <f>'Punti provvisorio'!T19</f>
        <v>265</v>
      </c>
    </row>
    <row r="52" spans="1:4" ht="16.5" thickBot="1" x14ac:dyDescent="0.3">
      <c r="A52" s="120" t="s">
        <v>37</v>
      </c>
      <c r="B52" s="115">
        <f>'Punti provvisorio'!Q24</f>
        <v>0</v>
      </c>
      <c r="C52" s="115">
        <f>'Punti provvisorio'!S24</f>
        <v>0</v>
      </c>
      <c r="D52" s="115">
        <f>'Punti provvisorio'!T24</f>
        <v>0</v>
      </c>
    </row>
    <row r="53" spans="1:4" ht="16.5" thickBot="1" x14ac:dyDescent="0.3">
      <c r="A53" s="120" t="s">
        <v>38</v>
      </c>
      <c r="B53" s="115">
        <f>'Punti provvisorio'!Q25</f>
        <v>0</v>
      </c>
      <c r="C53" s="115">
        <f>'Punti provvisorio'!S25</f>
        <v>0</v>
      </c>
      <c r="D53" s="115">
        <f>'Punti provvisorio'!T25</f>
        <v>0</v>
      </c>
    </row>
    <row r="54" spans="1:4" ht="16.5" thickBot="1" x14ac:dyDescent="0.3">
      <c r="A54" s="120" t="s">
        <v>39</v>
      </c>
      <c r="B54" s="115">
        <f>'Punti provvisorio'!Q26</f>
        <v>0</v>
      </c>
      <c r="C54" s="115">
        <f>'Punti provvisorio'!S26</f>
        <v>0</v>
      </c>
      <c r="D54" s="115">
        <f>'Punti provvisorio'!T26</f>
        <v>0</v>
      </c>
    </row>
    <row r="55" spans="1:4" ht="16.5" thickBot="1" x14ac:dyDescent="0.3">
      <c r="A55" s="120" t="s">
        <v>40</v>
      </c>
      <c r="B55" s="115">
        <f>'Punti provvisorio'!Q27</f>
        <v>0</v>
      </c>
      <c r="C55" s="115">
        <f>'Punti provvisorio'!S27</f>
        <v>0</v>
      </c>
      <c r="D55" s="115">
        <f>'Punti provvisorio'!T27</f>
        <v>0</v>
      </c>
    </row>
    <row r="56" spans="1:4" ht="16.5" thickBot="1" x14ac:dyDescent="0.3">
      <c r="A56" s="120" t="s">
        <v>45</v>
      </c>
      <c r="B56" s="115">
        <f>'Punti provvisorio'!Q32</f>
        <v>0</v>
      </c>
      <c r="C56" s="115">
        <f>'Punti provvisorio'!S32</f>
        <v>0</v>
      </c>
      <c r="D56" s="115">
        <f>'Punti provvisorio'!T32</f>
        <v>0</v>
      </c>
    </row>
    <row r="57" spans="1:4" ht="16.5" thickBot="1" x14ac:dyDescent="0.3">
      <c r="A57" s="120" t="s">
        <v>46</v>
      </c>
      <c r="B57" s="115">
        <f>'Punti provvisorio'!Q33</f>
        <v>0</v>
      </c>
      <c r="C57" s="115">
        <f>'Punti provvisorio'!S33</f>
        <v>0</v>
      </c>
      <c r="D57" s="115">
        <f>'Punti provvisorio'!T33</f>
        <v>0</v>
      </c>
    </row>
    <row r="58" spans="1:4" ht="16.5" thickBot="1" x14ac:dyDescent="0.3">
      <c r="A58" s="120" t="s">
        <v>48</v>
      </c>
      <c r="B58" s="115">
        <f>'Punti provvisorio'!Q36</f>
        <v>0</v>
      </c>
      <c r="C58" s="115">
        <f>'Punti provvisorio'!S36</f>
        <v>0</v>
      </c>
      <c r="D58" s="115">
        <f>'Punti provvisorio'!T36</f>
        <v>0</v>
      </c>
    </row>
    <row r="59" spans="1:4" ht="16.5" thickBot="1" x14ac:dyDescent="0.3">
      <c r="A59" s="120" t="s">
        <v>50</v>
      </c>
      <c r="B59" s="115">
        <f>'Punti provvisorio'!Q38</f>
        <v>0</v>
      </c>
      <c r="C59" s="115">
        <f>'Punti provvisorio'!S38</f>
        <v>0</v>
      </c>
      <c r="D59" s="115">
        <f>'Punti provvisorio'!T38</f>
        <v>0</v>
      </c>
    </row>
    <row r="60" spans="1:4" ht="16.5" thickBot="1" x14ac:dyDescent="0.3">
      <c r="A60" s="120" t="s">
        <v>52</v>
      </c>
      <c r="B60" s="115">
        <f>'Punti provvisorio'!Q41</f>
        <v>0</v>
      </c>
      <c r="C60" s="115">
        <f>'Punti provvisorio'!S41</f>
        <v>0</v>
      </c>
      <c r="D60" s="115">
        <f>'Punti provvisorio'!T41</f>
        <v>0</v>
      </c>
    </row>
    <row r="61" spans="1:4" ht="16.5" thickBot="1" x14ac:dyDescent="0.3">
      <c r="A61" s="120" t="s">
        <v>106</v>
      </c>
      <c r="B61" s="115">
        <f>'Punti provvisorio'!Q45</f>
        <v>0</v>
      </c>
      <c r="C61" s="115">
        <f>'Punti provvisorio'!S45</f>
        <v>0</v>
      </c>
      <c r="D61" s="115">
        <f>'Punti provvisorio'!T45</f>
        <v>0</v>
      </c>
    </row>
    <row r="62" spans="1:4" ht="16.5" thickBot="1" x14ac:dyDescent="0.3">
      <c r="A62" s="120" t="s">
        <v>55</v>
      </c>
      <c r="B62" s="115">
        <f>'Punti provvisorio'!Q46</f>
        <v>0</v>
      </c>
      <c r="C62" s="115">
        <f>'Punti provvisorio'!S46</f>
        <v>0</v>
      </c>
      <c r="D62" s="115">
        <f>'Punti provvisorio'!T46</f>
        <v>0</v>
      </c>
    </row>
    <row r="63" spans="1:4" ht="16.5" thickBot="1" x14ac:dyDescent="0.3">
      <c r="A63" s="120" t="s">
        <v>62</v>
      </c>
      <c r="B63" s="115">
        <f>'Punti provvisorio'!Q54</f>
        <v>0</v>
      </c>
      <c r="C63" s="115">
        <f>'Punti provvisorio'!S54</f>
        <v>0</v>
      </c>
      <c r="D63" s="115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93"/>
  <sheetViews>
    <sheetView showGridLines="0" zoomScale="40" zoomScaleNormal="40" workbookViewId="0">
      <pane xSplit="5" ySplit="2" topLeftCell="F48" activePane="bottomRight" state="frozen"/>
      <selection pane="topRight" activeCell="F1" sqref="F1"/>
      <selection pane="bottomLeft" activeCell="A3" sqref="A3"/>
      <selection pane="bottomRight" activeCell="S63" sqref="S63:T6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0.42578125" style="1" customWidth="1"/>
    <col min="4" max="4" width="12.42578125" style="1" customWidth="1"/>
    <col min="5" max="5" width="64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9.855468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68</v>
      </c>
      <c r="C1" s="250"/>
      <c r="D1" s="250"/>
      <c r="E1" s="250"/>
      <c r="F1" s="250"/>
      <c r="G1" s="251"/>
      <c r="H1" s="57"/>
      <c r="I1" s="58"/>
      <c r="J1" s="58"/>
      <c r="K1" s="58"/>
      <c r="L1" s="58"/>
      <c r="M1" s="58"/>
      <c r="N1" s="58"/>
      <c r="O1" s="5"/>
      <c r="P1" s="5"/>
      <c r="Q1" s="59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27" thickBot="1" x14ac:dyDescent="0.4">
      <c r="A2" s="166" t="s">
        <v>188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230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3"/>
      <c r="B3" s="153" t="s">
        <v>147</v>
      </c>
      <c r="C3" s="182"/>
      <c r="D3" s="182"/>
      <c r="E3" s="182"/>
      <c r="F3" s="155"/>
      <c r="G3" s="23"/>
      <c r="H3" s="179"/>
      <c r="I3" s="23"/>
      <c r="J3" s="23"/>
      <c r="K3" s="145"/>
      <c r="L3" s="145"/>
      <c r="M3" s="145"/>
      <c r="N3" s="24"/>
      <c r="O3" s="25">
        <f t="shared" ref="O3:O11" si="0">IF(P3=9,SUM(F3:N3)-SMALL(F3:N3,1)-SMALL(F3:N3,2),IF(P3=8,SUM(F3:N3)-SMALL(F3:N3,1),SUM(F3:N3)))</f>
        <v>0</v>
      </c>
      <c r="P3" s="26">
        <f t="shared" ref="P3:P11" si="1">COUNTA(F3:N3)</f>
        <v>0</v>
      </c>
      <c r="Q3" s="148">
        <f t="shared" ref="Q3:Q10" si="2">SUM(F3:N3)</f>
        <v>0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53"/>
      <c r="B4" s="153" t="str">
        <f t="shared" ref="B4:B11" si="3">IF(P4&lt;2,"NO","SI")</f>
        <v>NO</v>
      </c>
      <c r="C4" s="182"/>
      <c r="D4" s="182"/>
      <c r="E4" s="182"/>
      <c r="F4" s="155"/>
      <c r="G4" s="23"/>
      <c r="H4" s="179"/>
      <c r="I4" s="23"/>
      <c r="J4" s="23"/>
      <c r="K4" s="145"/>
      <c r="L4" s="145"/>
      <c r="M4" s="145"/>
      <c r="N4" s="24"/>
      <c r="O4" s="25">
        <f t="shared" si="0"/>
        <v>0</v>
      </c>
      <c r="P4" s="26">
        <f t="shared" si="1"/>
        <v>0</v>
      </c>
      <c r="Q4" s="148">
        <f t="shared" si="2"/>
        <v>0</v>
      </c>
      <c r="R4" s="27"/>
      <c r="S4" s="28">
        <v>2310</v>
      </c>
      <c r="T4" s="29" t="s">
        <v>141</v>
      </c>
      <c r="U4" s="30">
        <f t="shared" ref="U4:U64" si="4">SUMIF($D$3:$D$76,S4,$Q$3:$Q$76)</f>
        <v>0</v>
      </c>
      <c r="V4" s="31"/>
      <c r="W4" s="32">
        <f t="shared" ref="W4:W64" si="5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53"/>
      <c r="B5" s="153" t="str">
        <f t="shared" si="3"/>
        <v>NO</v>
      </c>
      <c r="C5" s="182"/>
      <c r="D5" s="182"/>
      <c r="E5" s="182"/>
      <c r="F5" s="155"/>
      <c r="G5" s="23"/>
      <c r="H5" s="179"/>
      <c r="I5" s="23"/>
      <c r="J5" s="23"/>
      <c r="K5" s="145"/>
      <c r="L5" s="145"/>
      <c r="M5" s="145"/>
      <c r="N5" s="24"/>
      <c r="O5" s="25">
        <f t="shared" si="0"/>
        <v>0</v>
      </c>
      <c r="P5" s="26">
        <f t="shared" si="1"/>
        <v>0</v>
      </c>
      <c r="Q5" s="148">
        <f t="shared" si="2"/>
        <v>0</v>
      </c>
      <c r="R5" s="27"/>
      <c r="S5" s="28">
        <v>2232</v>
      </c>
      <c r="T5" s="29" t="s">
        <v>119</v>
      </c>
      <c r="U5" s="30">
        <f t="shared" si="4"/>
        <v>0</v>
      </c>
      <c r="V5" s="31"/>
      <c r="W5" s="32">
        <f t="shared" si="5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3"/>
      <c r="B6" s="153" t="str">
        <f t="shared" si="3"/>
        <v>NO</v>
      </c>
      <c r="C6" s="182"/>
      <c r="D6" s="189"/>
      <c r="E6" s="182"/>
      <c r="F6" s="181"/>
      <c r="G6" s="179"/>
      <c r="H6" s="179"/>
      <c r="I6" s="179"/>
      <c r="J6" s="23"/>
      <c r="K6" s="145"/>
      <c r="L6" s="207"/>
      <c r="M6" s="145"/>
      <c r="N6" s="210"/>
      <c r="O6" s="25">
        <f t="shared" si="0"/>
        <v>0</v>
      </c>
      <c r="P6" s="26">
        <f t="shared" si="1"/>
        <v>0</v>
      </c>
      <c r="Q6" s="148">
        <f t="shared" si="2"/>
        <v>0</v>
      </c>
      <c r="R6" s="27"/>
      <c r="S6" s="28">
        <v>1180</v>
      </c>
      <c r="T6" s="29" t="s">
        <v>14</v>
      </c>
      <c r="U6" s="30">
        <f t="shared" si="4"/>
        <v>0</v>
      </c>
      <c r="V6" s="31"/>
      <c r="W6" s="32">
        <f t="shared" si="5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53"/>
      <c r="B7" s="153" t="str">
        <f t="shared" si="3"/>
        <v>NO</v>
      </c>
      <c r="C7" s="182"/>
      <c r="D7" s="182"/>
      <c r="E7" s="182"/>
      <c r="F7" s="181"/>
      <c r="G7" s="179"/>
      <c r="H7" s="179"/>
      <c r="I7" s="23"/>
      <c r="J7" s="23"/>
      <c r="K7" s="145"/>
      <c r="L7" s="207"/>
      <c r="M7" s="145"/>
      <c r="N7" s="210"/>
      <c r="O7" s="25">
        <f t="shared" si="0"/>
        <v>0</v>
      </c>
      <c r="P7" s="26">
        <f t="shared" si="1"/>
        <v>0</v>
      </c>
      <c r="Q7" s="148">
        <f t="shared" si="2"/>
        <v>0</v>
      </c>
      <c r="R7" s="27"/>
      <c r="S7" s="28">
        <v>1115</v>
      </c>
      <c r="T7" s="29" t="s">
        <v>15</v>
      </c>
      <c r="U7" s="30">
        <f t="shared" si="4"/>
        <v>0</v>
      </c>
      <c r="V7" s="31"/>
      <c r="W7" s="32">
        <f t="shared" si="5"/>
        <v>0</v>
      </c>
      <c r="X7" s="19"/>
      <c r="Y7" s="6"/>
      <c r="Z7" s="6"/>
      <c r="AA7" s="6"/>
      <c r="AB7" s="6"/>
    </row>
    <row r="8" spans="1:28" ht="29.1" customHeight="1" thickBot="1" x14ac:dyDescent="0.4">
      <c r="A8" s="153"/>
      <c r="B8" s="153" t="str">
        <f t="shared" si="3"/>
        <v>NO</v>
      </c>
      <c r="C8" s="182"/>
      <c r="D8" s="189"/>
      <c r="E8" s="182"/>
      <c r="F8" s="181"/>
      <c r="G8" s="179"/>
      <c r="H8" s="179"/>
      <c r="I8" s="23"/>
      <c r="J8" s="23"/>
      <c r="K8" s="145"/>
      <c r="L8" s="207"/>
      <c r="M8" s="145"/>
      <c r="N8" s="210"/>
      <c r="O8" s="25">
        <f t="shared" si="0"/>
        <v>0</v>
      </c>
      <c r="P8" s="26">
        <f t="shared" si="1"/>
        <v>0</v>
      </c>
      <c r="Q8" s="148">
        <f t="shared" si="2"/>
        <v>0</v>
      </c>
      <c r="R8" s="27"/>
      <c r="S8" s="28">
        <v>10</v>
      </c>
      <c r="T8" s="29" t="s">
        <v>16</v>
      </c>
      <c r="U8" s="30">
        <f t="shared" si="4"/>
        <v>0</v>
      </c>
      <c r="V8" s="31"/>
      <c r="W8" s="32">
        <f t="shared" si="5"/>
        <v>0</v>
      </c>
      <c r="X8" s="19"/>
      <c r="Y8" s="6"/>
      <c r="Z8" s="6"/>
      <c r="AA8" s="6"/>
      <c r="AB8" s="6"/>
    </row>
    <row r="9" spans="1:28" ht="29.1" customHeight="1" thickBot="1" x14ac:dyDescent="0.4">
      <c r="A9" s="153"/>
      <c r="B9" s="153" t="str">
        <f t="shared" si="3"/>
        <v>NO</v>
      </c>
      <c r="C9" s="182"/>
      <c r="D9" s="182"/>
      <c r="E9" s="182"/>
      <c r="F9" s="155"/>
      <c r="G9" s="23"/>
      <c r="H9" s="23"/>
      <c r="I9" s="23"/>
      <c r="J9" s="23"/>
      <c r="K9" s="145"/>
      <c r="L9" s="145"/>
      <c r="M9" s="145"/>
      <c r="N9" s="24"/>
      <c r="O9" s="25">
        <f t="shared" si="0"/>
        <v>0</v>
      </c>
      <c r="P9" s="26">
        <f t="shared" si="1"/>
        <v>0</v>
      </c>
      <c r="Q9" s="148">
        <f t="shared" si="2"/>
        <v>0</v>
      </c>
      <c r="R9" s="27"/>
      <c r="S9" s="28">
        <v>1589</v>
      </c>
      <c r="T9" s="29" t="s">
        <v>18</v>
      </c>
      <c r="U9" s="30">
        <f t="shared" si="4"/>
        <v>0</v>
      </c>
      <c r="V9" s="31"/>
      <c r="W9" s="32">
        <f t="shared" si="5"/>
        <v>0</v>
      </c>
      <c r="X9" s="19"/>
      <c r="Y9" s="6"/>
      <c r="Z9" s="6"/>
      <c r="AA9" s="6"/>
      <c r="AB9" s="6"/>
    </row>
    <row r="10" spans="1:28" ht="29.1" customHeight="1" thickBot="1" x14ac:dyDescent="0.4">
      <c r="A10" s="153"/>
      <c r="B10" s="153" t="str">
        <f t="shared" si="3"/>
        <v>NO</v>
      </c>
      <c r="C10" s="182"/>
      <c r="D10" s="189"/>
      <c r="E10" s="182"/>
      <c r="F10" s="155"/>
      <c r="G10" s="23"/>
      <c r="H10" s="179"/>
      <c r="I10" s="23"/>
      <c r="J10" s="23"/>
      <c r="K10" s="145"/>
      <c r="L10" s="145"/>
      <c r="M10" s="145"/>
      <c r="N10" s="24"/>
      <c r="O10" s="25">
        <f t="shared" si="0"/>
        <v>0</v>
      </c>
      <c r="P10" s="26">
        <f t="shared" si="1"/>
        <v>0</v>
      </c>
      <c r="Q10" s="148">
        <f t="shared" si="2"/>
        <v>0</v>
      </c>
      <c r="R10" s="27"/>
      <c r="S10" s="28">
        <v>2074</v>
      </c>
      <c r="T10" s="29" t="s">
        <v>162</v>
      </c>
      <c r="U10" s="30">
        <f t="shared" si="4"/>
        <v>0</v>
      </c>
      <c r="V10" s="31"/>
      <c r="W10" s="32">
        <f t="shared" si="5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53"/>
      <c r="B11" s="153" t="str">
        <f t="shared" si="3"/>
        <v>NO</v>
      </c>
      <c r="C11" s="182"/>
      <c r="D11" s="182"/>
      <c r="E11" s="182"/>
      <c r="F11" s="23"/>
      <c r="G11" s="23"/>
      <c r="H11" s="23"/>
      <c r="I11" s="23"/>
      <c r="J11" s="23"/>
      <c r="K11" s="145"/>
      <c r="L11" s="145"/>
      <c r="M11" s="145"/>
      <c r="N11" s="24"/>
      <c r="O11" s="25">
        <f t="shared" si="0"/>
        <v>0</v>
      </c>
      <c r="P11" s="26">
        <f t="shared" si="1"/>
        <v>0</v>
      </c>
      <c r="Q11" s="148">
        <v>0</v>
      </c>
      <c r="R11" s="27"/>
      <c r="S11" s="28">
        <v>1590</v>
      </c>
      <c r="T11" s="29" t="s">
        <v>21</v>
      </c>
      <c r="U11" s="30">
        <f t="shared" si="4"/>
        <v>0</v>
      </c>
      <c r="V11" s="31"/>
      <c r="W11" s="32">
        <f t="shared" si="5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53"/>
      <c r="B12" s="153" t="str">
        <f t="shared" ref="B12:B13" si="6">IF(P12&lt;2,"NO","SI")</f>
        <v>NO</v>
      </c>
      <c r="C12" s="167"/>
      <c r="D12" s="170"/>
      <c r="E12" s="167"/>
      <c r="F12" s="23"/>
      <c r="G12" s="23"/>
      <c r="H12" s="23"/>
      <c r="I12" s="23"/>
      <c r="J12" s="23"/>
      <c r="K12" s="145"/>
      <c r="L12" s="145"/>
      <c r="M12" s="145"/>
      <c r="N12" s="24"/>
      <c r="O12" s="25">
        <f t="shared" ref="O12:O13" si="7">IF(P12=9,SUM(F12:N12)-SMALL(F12:N12,1)-SMALL(F12:N12,2),IF(P12=8,SUM(F12:N12)-SMALL(F12:N12,1),SUM(F12:N12)))</f>
        <v>0</v>
      </c>
      <c r="P12" s="26">
        <f t="shared" ref="P12:P13" si="8">COUNTA(F12:N12)</f>
        <v>0</v>
      </c>
      <c r="Q12" s="148">
        <f t="shared" ref="Q12:Q13" si="9">SUM(F12:N12)</f>
        <v>0</v>
      </c>
      <c r="R12" s="27"/>
      <c r="S12" s="28"/>
      <c r="T12" s="29"/>
      <c r="U12" s="30">
        <f t="shared" si="4"/>
        <v>0</v>
      </c>
      <c r="V12" s="31"/>
      <c r="W12" s="32">
        <f t="shared" si="5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53"/>
      <c r="B13" s="153" t="str">
        <f t="shared" si="6"/>
        <v>NO</v>
      </c>
      <c r="C13" s="167"/>
      <c r="D13" s="170"/>
      <c r="E13" s="167"/>
      <c r="F13" s="23"/>
      <c r="G13" s="23"/>
      <c r="H13" s="23"/>
      <c r="I13" s="23"/>
      <c r="J13" s="23"/>
      <c r="K13" s="145"/>
      <c r="L13" s="145"/>
      <c r="M13" s="145"/>
      <c r="N13" s="24"/>
      <c r="O13" s="25">
        <f t="shared" si="7"/>
        <v>0</v>
      </c>
      <c r="P13" s="26">
        <f t="shared" si="8"/>
        <v>0</v>
      </c>
      <c r="Q13" s="148">
        <f t="shared" si="9"/>
        <v>0</v>
      </c>
      <c r="R13" s="27"/>
      <c r="S13" s="28"/>
      <c r="T13" s="29"/>
      <c r="U13" s="30">
        <f t="shared" si="4"/>
        <v>0</v>
      </c>
      <c r="V13" s="31"/>
      <c r="W13" s="32">
        <f t="shared" si="5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53"/>
      <c r="B14" s="153" t="str">
        <f t="shared" ref="B14" si="10">IF(P14&lt;2,"NO","SI")</f>
        <v>NO</v>
      </c>
      <c r="C14" s="167"/>
      <c r="D14" s="170"/>
      <c r="E14" s="167"/>
      <c r="F14" s="23"/>
      <c r="G14" s="23"/>
      <c r="H14" s="23"/>
      <c r="I14" s="23"/>
      <c r="J14" s="23"/>
      <c r="K14" s="145"/>
      <c r="L14" s="145"/>
      <c r="M14" s="145"/>
      <c r="N14" s="24"/>
      <c r="O14" s="25">
        <f t="shared" ref="O14" si="11">IF(P14=9,SUM(F14:N14)-SMALL(F14:N14,1)-SMALL(F14:N14,2),IF(P14=8,SUM(F14:N14)-SMALL(F14:N14,1),SUM(F14:N14)))</f>
        <v>0</v>
      </c>
      <c r="P14" s="26">
        <f t="shared" ref="P14" si="12">COUNTA(F14:N14)</f>
        <v>0</v>
      </c>
      <c r="Q14" s="148">
        <f t="shared" ref="Q14" si="13">SUM(F14:N14)</f>
        <v>0</v>
      </c>
      <c r="R14" s="27"/>
      <c r="S14" s="28">
        <v>1843</v>
      </c>
      <c r="T14" s="29" t="s">
        <v>27</v>
      </c>
      <c r="U14" s="30">
        <f t="shared" si="4"/>
        <v>0</v>
      </c>
      <c r="V14" s="31"/>
      <c r="W14" s="32">
        <f t="shared" si="5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53"/>
      <c r="B15" s="153" t="str">
        <f t="shared" ref="B15:B50" si="14">IF(P15&lt;2,"NO","SI")</f>
        <v>NO</v>
      </c>
      <c r="C15" s="167"/>
      <c r="D15" s="170"/>
      <c r="E15" s="167"/>
      <c r="F15" s="23"/>
      <c r="G15" s="23"/>
      <c r="H15" s="23"/>
      <c r="I15" s="23"/>
      <c r="J15" s="23"/>
      <c r="K15" s="145"/>
      <c r="L15" s="145"/>
      <c r="M15" s="145"/>
      <c r="N15" s="24"/>
      <c r="O15" s="25">
        <f t="shared" ref="O15:O50" si="15">IF(P15=9,SUM(F15:N15)-SMALL(F15:N15,1)-SMALL(F15:N15,2),IF(P15=8,SUM(F15:N15)-SMALL(F15:N15,1),SUM(F15:N15)))</f>
        <v>0</v>
      </c>
      <c r="P15" s="26">
        <f t="shared" ref="P15:P50" si="16">COUNTA(F15:N15)</f>
        <v>0</v>
      </c>
      <c r="Q15" s="148">
        <f t="shared" ref="Q15:Q50" si="17">SUM(F15:N15)</f>
        <v>0</v>
      </c>
      <c r="R15" s="27"/>
      <c r="S15" s="28">
        <v>1317</v>
      </c>
      <c r="T15" s="29" t="s">
        <v>28</v>
      </c>
      <c r="U15" s="30">
        <f t="shared" si="4"/>
        <v>0</v>
      </c>
      <c r="V15" s="31"/>
      <c r="W15" s="32">
        <f t="shared" si="5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53"/>
      <c r="B16" s="153" t="str">
        <f t="shared" si="14"/>
        <v>NO</v>
      </c>
      <c r="C16" s="167"/>
      <c r="D16" s="170"/>
      <c r="E16" s="167"/>
      <c r="F16" s="23"/>
      <c r="G16" s="23"/>
      <c r="H16" s="23"/>
      <c r="I16" s="23"/>
      <c r="J16" s="23"/>
      <c r="K16" s="145"/>
      <c r="L16" s="145"/>
      <c r="M16" s="145"/>
      <c r="N16" s="24"/>
      <c r="O16" s="25">
        <f t="shared" si="15"/>
        <v>0</v>
      </c>
      <c r="P16" s="26">
        <f t="shared" si="16"/>
        <v>0</v>
      </c>
      <c r="Q16" s="148">
        <f t="shared" si="17"/>
        <v>0</v>
      </c>
      <c r="R16" s="27"/>
      <c r="S16" s="28"/>
      <c r="T16" s="29"/>
      <c r="U16" s="30">
        <f t="shared" si="4"/>
        <v>0</v>
      </c>
      <c r="V16" s="31"/>
      <c r="W16" s="32">
        <f t="shared" si="5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53"/>
      <c r="B17" s="153" t="str">
        <f t="shared" si="14"/>
        <v>NO</v>
      </c>
      <c r="C17" s="167"/>
      <c r="D17" s="170"/>
      <c r="E17" s="167"/>
      <c r="F17" s="23"/>
      <c r="G17" s="23"/>
      <c r="H17" s="23"/>
      <c r="I17" s="23"/>
      <c r="J17" s="23"/>
      <c r="K17" s="145"/>
      <c r="L17" s="145"/>
      <c r="M17" s="145"/>
      <c r="N17" s="24"/>
      <c r="O17" s="25">
        <f t="shared" si="15"/>
        <v>0</v>
      </c>
      <c r="P17" s="26">
        <f t="shared" si="16"/>
        <v>0</v>
      </c>
      <c r="Q17" s="148">
        <f t="shared" si="17"/>
        <v>0</v>
      </c>
      <c r="R17" s="27"/>
      <c r="S17" s="28">
        <v>2521</v>
      </c>
      <c r="T17" s="29" t="s">
        <v>173</v>
      </c>
      <c r="U17" s="30">
        <f t="shared" si="4"/>
        <v>0</v>
      </c>
      <c r="V17" s="31"/>
      <c r="W17" s="32">
        <f t="shared" si="5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53"/>
      <c r="B18" s="153" t="str">
        <f t="shared" si="14"/>
        <v>NO</v>
      </c>
      <c r="C18" s="167"/>
      <c r="D18" s="170"/>
      <c r="E18" s="167"/>
      <c r="F18" s="23"/>
      <c r="G18" s="23"/>
      <c r="H18" s="23"/>
      <c r="I18" s="23"/>
      <c r="J18" s="23"/>
      <c r="K18" s="145"/>
      <c r="L18" s="145"/>
      <c r="M18" s="145"/>
      <c r="N18" s="24"/>
      <c r="O18" s="25">
        <f t="shared" si="15"/>
        <v>0</v>
      </c>
      <c r="P18" s="26">
        <f t="shared" si="16"/>
        <v>0</v>
      </c>
      <c r="Q18" s="148">
        <f t="shared" si="17"/>
        <v>0</v>
      </c>
      <c r="R18" s="27"/>
      <c r="S18" s="28">
        <v>2144</v>
      </c>
      <c r="T18" s="146" t="s">
        <v>107</v>
      </c>
      <c r="U18" s="30">
        <f t="shared" si="4"/>
        <v>0</v>
      </c>
      <c r="V18" s="31"/>
      <c r="W18" s="32">
        <f t="shared" si="5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53"/>
      <c r="B19" s="153" t="str">
        <f t="shared" si="14"/>
        <v>NO</v>
      </c>
      <c r="C19" s="167"/>
      <c r="D19" s="170"/>
      <c r="E19" s="167"/>
      <c r="F19" s="23"/>
      <c r="G19" s="23"/>
      <c r="H19" s="23"/>
      <c r="I19" s="23"/>
      <c r="J19" s="23"/>
      <c r="K19" s="145"/>
      <c r="L19" s="145"/>
      <c r="M19" s="145"/>
      <c r="N19" s="24"/>
      <c r="O19" s="25">
        <f t="shared" si="15"/>
        <v>0</v>
      </c>
      <c r="P19" s="26">
        <f t="shared" si="16"/>
        <v>0</v>
      </c>
      <c r="Q19" s="148">
        <f t="shared" si="17"/>
        <v>0</v>
      </c>
      <c r="R19" s="27"/>
      <c r="S19" s="28"/>
      <c r="T19" s="29"/>
      <c r="U19" s="30">
        <f t="shared" si="4"/>
        <v>0</v>
      </c>
      <c r="V19" s="31"/>
      <c r="W19" s="32">
        <f t="shared" si="5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53"/>
      <c r="B20" s="153" t="str">
        <f t="shared" si="14"/>
        <v>NO</v>
      </c>
      <c r="C20" s="167"/>
      <c r="D20" s="170"/>
      <c r="E20" s="167"/>
      <c r="F20" s="23"/>
      <c r="G20" s="23"/>
      <c r="H20" s="23"/>
      <c r="I20" s="23"/>
      <c r="J20" s="23"/>
      <c r="K20" s="145"/>
      <c r="L20" s="145"/>
      <c r="M20" s="145"/>
      <c r="N20" s="24"/>
      <c r="O20" s="25">
        <f t="shared" si="15"/>
        <v>0</v>
      </c>
      <c r="P20" s="26">
        <f t="shared" si="16"/>
        <v>0</v>
      </c>
      <c r="Q20" s="148">
        <f t="shared" si="17"/>
        <v>0</v>
      </c>
      <c r="R20" s="27"/>
      <c r="S20" s="28">
        <v>1298</v>
      </c>
      <c r="T20" s="29" t="s">
        <v>35</v>
      </c>
      <c r="U20" s="30">
        <f t="shared" si="4"/>
        <v>0</v>
      </c>
      <c r="V20" s="31"/>
      <c r="W20" s="32">
        <f t="shared" si="5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53"/>
      <c r="B21" s="153" t="str">
        <f t="shared" si="14"/>
        <v>NO</v>
      </c>
      <c r="C21" s="167"/>
      <c r="D21" s="170"/>
      <c r="E21" s="167"/>
      <c r="F21" s="23"/>
      <c r="G21" s="23"/>
      <c r="H21" s="23"/>
      <c r="I21" s="23"/>
      <c r="J21" s="23"/>
      <c r="K21" s="145"/>
      <c r="L21" s="145"/>
      <c r="M21" s="145"/>
      <c r="N21" s="24"/>
      <c r="O21" s="25">
        <f t="shared" si="15"/>
        <v>0</v>
      </c>
      <c r="P21" s="26">
        <f t="shared" si="16"/>
        <v>0</v>
      </c>
      <c r="Q21" s="148">
        <f t="shared" si="17"/>
        <v>0</v>
      </c>
      <c r="R21" s="27"/>
      <c r="S21" s="28">
        <v>2271</v>
      </c>
      <c r="T21" s="29" t="s">
        <v>120</v>
      </c>
      <c r="U21" s="30">
        <f t="shared" si="4"/>
        <v>0</v>
      </c>
      <c r="V21" s="31"/>
      <c r="W21" s="32">
        <f t="shared" si="5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53"/>
      <c r="B22" s="153" t="str">
        <f t="shared" si="14"/>
        <v>NO</v>
      </c>
      <c r="C22" s="167"/>
      <c r="D22" s="170"/>
      <c r="E22" s="167"/>
      <c r="F22" s="23"/>
      <c r="G22" s="23"/>
      <c r="H22" s="23"/>
      <c r="I22" s="23"/>
      <c r="J22" s="23"/>
      <c r="K22" s="145"/>
      <c r="L22" s="145"/>
      <c r="M22" s="145"/>
      <c r="N22" s="24"/>
      <c r="O22" s="25">
        <f t="shared" si="15"/>
        <v>0</v>
      </c>
      <c r="P22" s="26">
        <f t="shared" si="16"/>
        <v>0</v>
      </c>
      <c r="Q22" s="148">
        <f t="shared" si="17"/>
        <v>0</v>
      </c>
      <c r="R22" s="27"/>
      <c r="S22" s="28">
        <v>2186</v>
      </c>
      <c r="T22" s="29" t="s">
        <v>122</v>
      </c>
      <c r="U22" s="30">
        <f t="shared" si="4"/>
        <v>0</v>
      </c>
      <c r="V22" s="31"/>
      <c r="W22" s="32">
        <f t="shared" si="5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53"/>
      <c r="B23" s="153" t="str">
        <f t="shared" si="14"/>
        <v>NO</v>
      </c>
      <c r="C23" s="21"/>
      <c r="D23" s="21"/>
      <c r="E23" s="21"/>
      <c r="F23" s="23"/>
      <c r="G23" s="23"/>
      <c r="H23" s="23"/>
      <c r="I23" s="23"/>
      <c r="J23" s="23"/>
      <c r="K23" s="145"/>
      <c r="L23" s="145"/>
      <c r="M23" s="145"/>
      <c r="N23" s="24"/>
      <c r="O23" s="25">
        <f t="shared" si="15"/>
        <v>0</v>
      </c>
      <c r="P23" s="26">
        <f t="shared" si="16"/>
        <v>0</v>
      </c>
      <c r="Q23" s="148">
        <f t="shared" si="17"/>
        <v>0</v>
      </c>
      <c r="R23" s="27"/>
      <c r="S23" s="28">
        <v>1756</v>
      </c>
      <c r="T23" s="29" t="s">
        <v>37</v>
      </c>
      <c r="U23" s="30">
        <f t="shared" si="4"/>
        <v>0</v>
      </c>
      <c r="V23" s="31"/>
      <c r="W23" s="32">
        <f t="shared" si="5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3"/>
      <c r="B24" s="153" t="str">
        <f t="shared" si="14"/>
        <v>NO</v>
      </c>
      <c r="C24" s="21"/>
      <c r="D24" s="21"/>
      <c r="E24" s="21"/>
      <c r="F24" s="23"/>
      <c r="G24" s="23"/>
      <c r="H24" s="23"/>
      <c r="I24" s="23"/>
      <c r="J24" s="23"/>
      <c r="K24" s="145"/>
      <c r="L24" s="145"/>
      <c r="M24" s="145"/>
      <c r="N24" s="24"/>
      <c r="O24" s="25">
        <f t="shared" si="15"/>
        <v>0</v>
      </c>
      <c r="P24" s="26">
        <f t="shared" si="16"/>
        <v>0</v>
      </c>
      <c r="Q24" s="148">
        <f t="shared" si="17"/>
        <v>0</v>
      </c>
      <c r="R24" s="27"/>
      <c r="S24" s="28">
        <v>1177</v>
      </c>
      <c r="T24" s="29" t="s">
        <v>38</v>
      </c>
      <c r="U24" s="30">
        <f t="shared" si="4"/>
        <v>0</v>
      </c>
      <c r="V24" s="31"/>
      <c r="W24" s="32">
        <f t="shared" si="5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3"/>
      <c r="B25" s="153" t="str">
        <f t="shared" si="14"/>
        <v>NO</v>
      </c>
      <c r="C25" s="21"/>
      <c r="D25" s="21"/>
      <c r="E25" s="21"/>
      <c r="F25" s="23"/>
      <c r="G25" s="23"/>
      <c r="H25" s="23"/>
      <c r="I25" s="23"/>
      <c r="J25" s="138"/>
      <c r="K25" s="147"/>
      <c r="L25" s="147"/>
      <c r="M25" s="147"/>
      <c r="N25" s="139"/>
      <c r="O25" s="25">
        <f t="shared" si="15"/>
        <v>0</v>
      </c>
      <c r="P25" s="26">
        <f t="shared" si="16"/>
        <v>0</v>
      </c>
      <c r="Q25" s="148">
        <f t="shared" si="17"/>
        <v>0</v>
      </c>
      <c r="R25" s="27"/>
      <c r="S25" s="28">
        <v>1266</v>
      </c>
      <c r="T25" s="29" t="s">
        <v>39</v>
      </c>
      <c r="U25" s="30">
        <f t="shared" si="4"/>
        <v>0</v>
      </c>
      <c r="V25" s="31"/>
      <c r="W25" s="32">
        <f t="shared" si="5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3"/>
      <c r="B26" s="153" t="str">
        <f t="shared" si="14"/>
        <v>NO</v>
      </c>
      <c r="C26" s="21"/>
      <c r="D26" s="21"/>
      <c r="E26" s="34"/>
      <c r="F26" s="23"/>
      <c r="G26" s="23"/>
      <c r="H26" s="23"/>
      <c r="I26" s="23"/>
      <c r="J26" s="23"/>
      <c r="K26" s="145"/>
      <c r="L26" s="145"/>
      <c r="M26" s="145"/>
      <c r="N26" s="24"/>
      <c r="O26" s="25">
        <f t="shared" si="15"/>
        <v>0</v>
      </c>
      <c r="P26" s="26">
        <f t="shared" si="16"/>
        <v>0</v>
      </c>
      <c r="Q26" s="148">
        <f t="shared" si="17"/>
        <v>0</v>
      </c>
      <c r="R26" s="27"/>
      <c r="S26" s="28">
        <v>1757</v>
      </c>
      <c r="T26" s="29" t="s">
        <v>40</v>
      </c>
      <c r="U26" s="30">
        <f t="shared" si="4"/>
        <v>0</v>
      </c>
      <c r="V26" s="31"/>
      <c r="W26" s="32">
        <f t="shared" si="5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3"/>
      <c r="B27" s="153" t="str">
        <f t="shared" si="14"/>
        <v>NO</v>
      </c>
      <c r="C27" s="21"/>
      <c r="D27" s="21"/>
      <c r="E27" s="34"/>
      <c r="F27" s="23"/>
      <c r="G27" s="23"/>
      <c r="H27" s="23"/>
      <c r="I27" s="23"/>
      <c r="J27" s="23"/>
      <c r="K27" s="145"/>
      <c r="L27" s="145"/>
      <c r="M27" s="145"/>
      <c r="N27" s="24"/>
      <c r="O27" s="25">
        <f t="shared" si="15"/>
        <v>0</v>
      </c>
      <c r="P27" s="26">
        <f t="shared" si="16"/>
        <v>0</v>
      </c>
      <c r="Q27" s="148">
        <f t="shared" si="17"/>
        <v>0</v>
      </c>
      <c r="R27" s="27"/>
      <c r="S27" s="28">
        <v>1760</v>
      </c>
      <c r="T27" s="29" t="s">
        <v>41</v>
      </c>
      <c r="U27" s="30">
        <f t="shared" si="4"/>
        <v>0</v>
      </c>
      <c r="V27" s="31"/>
      <c r="W27" s="32">
        <f t="shared" si="5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3"/>
      <c r="B28" s="153" t="str">
        <f t="shared" si="14"/>
        <v>NO</v>
      </c>
      <c r="C28" s="21"/>
      <c r="D28" s="21"/>
      <c r="E28" s="34"/>
      <c r="F28" s="23"/>
      <c r="G28" s="23"/>
      <c r="H28" s="23"/>
      <c r="I28" s="23"/>
      <c r="J28" s="23"/>
      <c r="K28" s="145"/>
      <c r="L28" s="145"/>
      <c r="M28" s="145"/>
      <c r="N28" s="24"/>
      <c r="O28" s="25">
        <f t="shared" si="15"/>
        <v>0</v>
      </c>
      <c r="P28" s="26">
        <f t="shared" si="16"/>
        <v>0</v>
      </c>
      <c r="Q28" s="148">
        <f t="shared" si="17"/>
        <v>0</v>
      </c>
      <c r="R28" s="27"/>
      <c r="S28" s="28">
        <v>1174</v>
      </c>
      <c r="T28" s="29" t="s">
        <v>121</v>
      </c>
      <c r="U28" s="30">
        <f t="shared" si="4"/>
        <v>0</v>
      </c>
      <c r="V28" s="31"/>
      <c r="W28" s="32">
        <f t="shared" si="5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3"/>
      <c r="B29" s="153" t="str">
        <f t="shared" si="14"/>
        <v>NO</v>
      </c>
      <c r="C29" s="21"/>
      <c r="D29" s="21"/>
      <c r="E29" s="34"/>
      <c r="F29" s="23"/>
      <c r="G29" s="23"/>
      <c r="H29" s="23"/>
      <c r="I29" s="23"/>
      <c r="J29" s="23"/>
      <c r="K29" s="145"/>
      <c r="L29" s="145"/>
      <c r="M29" s="145"/>
      <c r="N29" s="24"/>
      <c r="O29" s="25">
        <f t="shared" si="15"/>
        <v>0</v>
      </c>
      <c r="P29" s="26">
        <f t="shared" si="16"/>
        <v>0</v>
      </c>
      <c r="Q29" s="148">
        <f t="shared" si="17"/>
        <v>0</v>
      </c>
      <c r="R29" s="27"/>
      <c r="S29" s="28">
        <v>1731</v>
      </c>
      <c r="T29" s="29" t="s">
        <v>43</v>
      </c>
      <c r="U29" s="30">
        <f t="shared" si="4"/>
        <v>0</v>
      </c>
      <c r="V29" s="31"/>
      <c r="W29" s="32">
        <f t="shared" si="5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3"/>
      <c r="B30" s="153" t="str">
        <f t="shared" si="14"/>
        <v>NO</v>
      </c>
      <c r="C30" s="21"/>
      <c r="D30" s="21"/>
      <c r="E30" s="34"/>
      <c r="F30" s="23"/>
      <c r="G30" s="23"/>
      <c r="H30" s="23"/>
      <c r="I30" s="23"/>
      <c r="J30" s="23"/>
      <c r="K30" s="145"/>
      <c r="L30" s="145"/>
      <c r="M30" s="145"/>
      <c r="N30" s="24"/>
      <c r="O30" s="25">
        <f t="shared" si="15"/>
        <v>0</v>
      </c>
      <c r="P30" s="26">
        <f t="shared" si="16"/>
        <v>0</v>
      </c>
      <c r="Q30" s="148">
        <f t="shared" si="17"/>
        <v>0</v>
      </c>
      <c r="R30" s="27"/>
      <c r="S30" s="28">
        <v>1773</v>
      </c>
      <c r="T30" s="29" t="s">
        <v>71</v>
      </c>
      <c r="U30" s="30">
        <f t="shared" si="4"/>
        <v>0</v>
      </c>
      <c r="V30" s="31"/>
      <c r="W30" s="32">
        <f t="shared" si="5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3"/>
      <c r="B31" s="153" t="str">
        <f t="shared" si="14"/>
        <v>NO</v>
      </c>
      <c r="C31" s="21"/>
      <c r="D31" s="21"/>
      <c r="E31" s="21"/>
      <c r="F31" s="23"/>
      <c r="G31" s="23"/>
      <c r="H31" s="23"/>
      <c r="I31" s="23"/>
      <c r="J31" s="23"/>
      <c r="K31" s="145"/>
      <c r="L31" s="145"/>
      <c r="M31" s="145"/>
      <c r="N31" s="24"/>
      <c r="O31" s="25">
        <f t="shared" si="15"/>
        <v>0</v>
      </c>
      <c r="P31" s="26">
        <f t="shared" si="16"/>
        <v>0</v>
      </c>
      <c r="Q31" s="148">
        <f t="shared" si="17"/>
        <v>0</v>
      </c>
      <c r="R31" s="27"/>
      <c r="S31" s="28">
        <v>1347</v>
      </c>
      <c r="T31" s="29" t="s">
        <v>45</v>
      </c>
      <c r="U31" s="30">
        <f t="shared" si="4"/>
        <v>0</v>
      </c>
      <c r="V31" s="31"/>
      <c r="W31" s="32">
        <f t="shared" si="5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3"/>
      <c r="B32" s="153" t="str">
        <f t="shared" si="14"/>
        <v>NO</v>
      </c>
      <c r="C32" s="21"/>
      <c r="D32" s="21"/>
      <c r="E32" s="21"/>
      <c r="F32" s="23"/>
      <c r="G32" s="23"/>
      <c r="H32" s="23"/>
      <c r="I32" s="23"/>
      <c r="J32" s="23"/>
      <c r="K32" s="145"/>
      <c r="L32" s="145"/>
      <c r="M32" s="145"/>
      <c r="N32" s="24"/>
      <c r="O32" s="25">
        <f t="shared" si="15"/>
        <v>0</v>
      </c>
      <c r="P32" s="26">
        <f t="shared" si="16"/>
        <v>0</v>
      </c>
      <c r="Q32" s="148">
        <f t="shared" si="17"/>
        <v>0</v>
      </c>
      <c r="R32" s="27"/>
      <c r="S32" s="28">
        <v>1889</v>
      </c>
      <c r="T32" s="29" t="s">
        <v>115</v>
      </c>
      <c r="U32" s="30">
        <f t="shared" si="4"/>
        <v>0</v>
      </c>
      <c r="V32" s="31"/>
      <c r="W32" s="32">
        <f t="shared" si="5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3"/>
      <c r="B33" s="153" t="str">
        <f t="shared" si="14"/>
        <v>NO</v>
      </c>
      <c r="C33" s="21"/>
      <c r="D33" s="21"/>
      <c r="E33" s="21"/>
      <c r="F33" s="23"/>
      <c r="G33" s="23"/>
      <c r="H33" s="23"/>
      <c r="I33" s="23"/>
      <c r="J33" s="23"/>
      <c r="K33" s="145"/>
      <c r="L33" s="145"/>
      <c r="M33" s="145"/>
      <c r="N33" s="24"/>
      <c r="O33" s="25">
        <f t="shared" si="15"/>
        <v>0</v>
      </c>
      <c r="P33" s="26">
        <f t="shared" si="16"/>
        <v>0</v>
      </c>
      <c r="Q33" s="148">
        <f t="shared" si="17"/>
        <v>0</v>
      </c>
      <c r="R33" s="27"/>
      <c r="S33" s="28">
        <v>1883</v>
      </c>
      <c r="T33" s="29" t="s">
        <v>47</v>
      </c>
      <c r="U33" s="30">
        <f t="shared" si="4"/>
        <v>0</v>
      </c>
      <c r="V33" s="31"/>
      <c r="W33" s="32">
        <f t="shared" si="5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3"/>
      <c r="B34" s="153" t="str">
        <f t="shared" si="14"/>
        <v>NO</v>
      </c>
      <c r="C34" s="21"/>
      <c r="D34" s="21"/>
      <c r="E34" s="21"/>
      <c r="F34" s="23"/>
      <c r="G34" s="23"/>
      <c r="H34" s="23"/>
      <c r="I34" s="23"/>
      <c r="J34" s="23"/>
      <c r="K34" s="145"/>
      <c r="L34" s="145"/>
      <c r="M34" s="145"/>
      <c r="N34" s="24"/>
      <c r="O34" s="25">
        <f t="shared" si="15"/>
        <v>0</v>
      </c>
      <c r="P34" s="26">
        <f t="shared" si="16"/>
        <v>0</v>
      </c>
      <c r="Q34" s="148">
        <f t="shared" si="17"/>
        <v>0</v>
      </c>
      <c r="R34" s="27"/>
      <c r="S34" s="28">
        <v>2072</v>
      </c>
      <c r="T34" s="29" t="s">
        <v>109</v>
      </c>
      <c r="U34" s="30">
        <f t="shared" si="4"/>
        <v>0</v>
      </c>
      <c r="V34" s="31"/>
      <c r="W34" s="32">
        <f t="shared" si="5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3"/>
      <c r="B35" s="153" t="str">
        <f t="shared" si="14"/>
        <v>NO</v>
      </c>
      <c r="C35" s="21"/>
      <c r="D35" s="21"/>
      <c r="E35" s="21"/>
      <c r="F35" s="23"/>
      <c r="G35" s="23"/>
      <c r="H35" s="23"/>
      <c r="I35" s="23"/>
      <c r="J35" s="23"/>
      <c r="K35" s="145"/>
      <c r="L35" s="145"/>
      <c r="M35" s="145"/>
      <c r="N35" s="24"/>
      <c r="O35" s="25">
        <f t="shared" si="15"/>
        <v>0</v>
      </c>
      <c r="P35" s="26">
        <f t="shared" si="16"/>
        <v>0</v>
      </c>
      <c r="Q35" s="148">
        <f t="shared" si="17"/>
        <v>0</v>
      </c>
      <c r="R35" s="27"/>
      <c r="S35" s="28">
        <v>1615</v>
      </c>
      <c r="T35" s="29" t="s">
        <v>110</v>
      </c>
      <c r="U35" s="30">
        <f t="shared" si="4"/>
        <v>0</v>
      </c>
      <c r="V35" s="31"/>
      <c r="W35" s="32">
        <f t="shared" si="5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3"/>
      <c r="B36" s="153" t="str">
        <f t="shared" si="14"/>
        <v>NO</v>
      </c>
      <c r="C36" s="21"/>
      <c r="D36" s="21"/>
      <c r="E36" s="21"/>
      <c r="F36" s="23"/>
      <c r="G36" s="23"/>
      <c r="H36" s="23"/>
      <c r="I36" s="23"/>
      <c r="J36" s="23"/>
      <c r="K36" s="145"/>
      <c r="L36" s="145"/>
      <c r="M36" s="145"/>
      <c r="N36" s="24"/>
      <c r="O36" s="25">
        <f t="shared" si="15"/>
        <v>0</v>
      </c>
      <c r="P36" s="26">
        <f t="shared" si="16"/>
        <v>0</v>
      </c>
      <c r="Q36" s="148">
        <f t="shared" si="17"/>
        <v>0</v>
      </c>
      <c r="R36" s="27"/>
      <c r="S36" s="28">
        <v>48</v>
      </c>
      <c r="T36" s="29" t="s">
        <v>111</v>
      </c>
      <c r="U36" s="30">
        <f t="shared" si="4"/>
        <v>0</v>
      </c>
      <c r="V36" s="31"/>
      <c r="W36" s="32">
        <f t="shared" si="5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3"/>
      <c r="B37" s="153" t="str">
        <f t="shared" si="14"/>
        <v>NO</v>
      </c>
      <c r="C37" s="21"/>
      <c r="D37" s="21"/>
      <c r="E37" s="21"/>
      <c r="F37" s="23"/>
      <c r="G37" s="23"/>
      <c r="H37" s="23"/>
      <c r="I37" s="23"/>
      <c r="J37" s="23"/>
      <c r="K37" s="145"/>
      <c r="L37" s="145"/>
      <c r="M37" s="145"/>
      <c r="N37" s="24"/>
      <c r="O37" s="25">
        <f t="shared" si="15"/>
        <v>0</v>
      </c>
      <c r="P37" s="26">
        <f t="shared" si="16"/>
        <v>0</v>
      </c>
      <c r="Q37" s="148">
        <f t="shared" si="17"/>
        <v>0</v>
      </c>
      <c r="R37" s="27"/>
      <c r="S37" s="28">
        <v>1353</v>
      </c>
      <c r="T37" s="29" t="s">
        <v>112</v>
      </c>
      <c r="U37" s="30">
        <f t="shared" si="4"/>
        <v>0</v>
      </c>
      <c r="V37" s="31"/>
      <c r="W37" s="32">
        <f t="shared" si="5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3"/>
      <c r="B38" s="153" t="str">
        <f t="shared" si="14"/>
        <v>NO</v>
      </c>
      <c r="C38" s="21"/>
      <c r="D38" s="21"/>
      <c r="E38" s="21"/>
      <c r="F38" s="23"/>
      <c r="G38" s="23"/>
      <c r="H38" s="23"/>
      <c r="I38" s="23"/>
      <c r="J38" s="23"/>
      <c r="K38" s="145"/>
      <c r="L38" s="145"/>
      <c r="M38" s="145"/>
      <c r="N38" s="24"/>
      <c r="O38" s="25">
        <f t="shared" si="15"/>
        <v>0</v>
      </c>
      <c r="P38" s="26">
        <f t="shared" si="16"/>
        <v>0</v>
      </c>
      <c r="Q38" s="148">
        <f t="shared" si="17"/>
        <v>0</v>
      </c>
      <c r="R38" s="27"/>
      <c r="S38" s="28">
        <v>1665</v>
      </c>
      <c r="T38" s="29" t="s">
        <v>113</v>
      </c>
      <c r="U38" s="30">
        <f t="shared" si="4"/>
        <v>0</v>
      </c>
      <c r="V38" s="31"/>
      <c r="W38" s="32">
        <f t="shared" si="5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3"/>
      <c r="B39" s="153" t="str">
        <f t="shared" si="14"/>
        <v>NO</v>
      </c>
      <c r="C39" s="21"/>
      <c r="D39" s="21"/>
      <c r="E39" s="21"/>
      <c r="F39" s="23"/>
      <c r="G39" s="23"/>
      <c r="H39" s="23"/>
      <c r="I39" s="23"/>
      <c r="J39" s="23"/>
      <c r="K39" s="145"/>
      <c r="L39" s="145"/>
      <c r="M39" s="145"/>
      <c r="N39" s="24"/>
      <c r="O39" s="25">
        <f t="shared" si="15"/>
        <v>0</v>
      </c>
      <c r="P39" s="26">
        <f t="shared" si="16"/>
        <v>0</v>
      </c>
      <c r="Q39" s="148">
        <f t="shared" si="17"/>
        <v>0</v>
      </c>
      <c r="R39" s="27"/>
      <c r="S39" s="28"/>
      <c r="T39" s="29"/>
      <c r="U39" s="30">
        <f t="shared" si="4"/>
        <v>0</v>
      </c>
      <c r="V39" s="31"/>
      <c r="W39" s="32">
        <f t="shared" si="5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3"/>
      <c r="B40" s="153" t="str">
        <f t="shared" si="14"/>
        <v>NO</v>
      </c>
      <c r="C40" s="21"/>
      <c r="D40" s="21"/>
      <c r="E40" s="21"/>
      <c r="F40" s="23"/>
      <c r="G40" s="23"/>
      <c r="H40" s="23"/>
      <c r="I40" s="23"/>
      <c r="J40" s="23"/>
      <c r="K40" s="145"/>
      <c r="L40" s="145"/>
      <c r="M40" s="145"/>
      <c r="N40" s="24"/>
      <c r="O40" s="25">
        <f t="shared" si="15"/>
        <v>0</v>
      </c>
      <c r="P40" s="26">
        <f t="shared" si="16"/>
        <v>0</v>
      </c>
      <c r="Q40" s="148">
        <f t="shared" si="17"/>
        <v>0</v>
      </c>
      <c r="R40" s="27"/>
      <c r="S40" s="28"/>
      <c r="T40" s="29"/>
      <c r="U40" s="30">
        <f t="shared" si="4"/>
        <v>0</v>
      </c>
      <c r="V40" s="31"/>
      <c r="W40" s="32">
        <f t="shared" si="5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3"/>
      <c r="B41" s="153" t="str">
        <f t="shared" si="14"/>
        <v>NO</v>
      </c>
      <c r="C41" s="21"/>
      <c r="D41" s="21"/>
      <c r="E41" s="21"/>
      <c r="F41" s="23"/>
      <c r="G41" s="23"/>
      <c r="H41" s="23"/>
      <c r="I41" s="23"/>
      <c r="J41" s="23"/>
      <c r="K41" s="145"/>
      <c r="L41" s="145"/>
      <c r="M41" s="145"/>
      <c r="N41" s="24"/>
      <c r="O41" s="25">
        <f t="shared" si="15"/>
        <v>0</v>
      </c>
      <c r="P41" s="26">
        <f t="shared" si="16"/>
        <v>0</v>
      </c>
      <c r="Q41" s="148">
        <f t="shared" si="17"/>
        <v>0</v>
      </c>
      <c r="R41" s="27"/>
      <c r="S41" s="28"/>
      <c r="T41" s="29"/>
      <c r="U41" s="30">
        <f t="shared" si="4"/>
        <v>0</v>
      </c>
      <c r="V41" s="31"/>
      <c r="W41" s="32">
        <f t="shared" si="5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3"/>
      <c r="B42" s="153" t="str">
        <f t="shared" si="14"/>
        <v>NO</v>
      </c>
      <c r="C42" s="21"/>
      <c r="D42" s="21"/>
      <c r="E42" s="21"/>
      <c r="F42" s="23"/>
      <c r="G42" s="23"/>
      <c r="H42" s="23"/>
      <c r="I42" s="23"/>
      <c r="J42" s="23"/>
      <c r="K42" s="145"/>
      <c r="L42" s="145"/>
      <c r="M42" s="145"/>
      <c r="N42" s="24"/>
      <c r="O42" s="25">
        <f t="shared" si="15"/>
        <v>0</v>
      </c>
      <c r="P42" s="26">
        <f t="shared" si="16"/>
        <v>0</v>
      </c>
      <c r="Q42" s="148">
        <f t="shared" si="17"/>
        <v>0</v>
      </c>
      <c r="R42" s="27"/>
      <c r="S42" s="28"/>
      <c r="T42" s="29"/>
      <c r="U42" s="30">
        <f t="shared" si="4"/>
        <v>0</v>
      </c>
      <c r="V42" s="31"/>
      <c r="W42" s="32">
        <f t="shared" si="5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3"/>
      <c r="B43" s="153" t="str">
        <f t="shared" si="14"/>
        <v>NO</v>
      </c>
      <c r="C43" s="21"/>
      <c r="D43" s="21"/>
      <c r="E43" s="21"/>
      <c r="F43" s="23"/>
      <c r="G43" s="23"/>
      <c r="H43" s="23"/>
      <c r="I43" s="23"/>
      <c r="J43" s="23"/>
      <c r="K43" s="145"/>
      <c r="L43" s="145"/>
      <c r="M43" s="145"/>
      <c r="N43" s="24"/>
      <c r="O43" s="25">
        <f t="shared" si="15"/>
        <v>0</v>
      </c>
      <c r="P43" s="26">
        <f t="shared" si="16"/>
        <v>0</v>
      </c>
      <c r="Q43" s="148">
        <f t="shared" si="17"/>
        <v>0</v>
      </c>
      <c r="R43" s="27"/>
      <c r="S43" s="28"/>
      <c r="T43" s="29"/>
      <c r="U43" s="30">
        <f t="shared" si="4"/>
        <v>0</v>
      </c>
      <c r="V43" s="31"/>
      <c r="W43" s="32">
        <f t="shared" si="5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3"/>
      <c r="B44" s="153" t="str">
        <f t="shared" si="14"/>
        <v>NO</v>
      </c>
      <c r="C44" s="21"/>
      <c r="D44" s="21"/>
      <c r="E44" s="21"/>
      <c r="F44" s="23"/>
      <c r="G44" s="23"/>
      <c r="H44" s="23"/>
      <c r="I44" s="23"/>
      <c r="J44" s="23"/>
      <c r="K44" s="145"/>
      <c r="L44" s="145"/>
      <c r="M44" s="145"/>
      <c r="N44" s="24"/>
      <c r="O44" s="25">
        <f t="shared" si="15"/>
        <v>0</v>
      </c>
      <c r="P44" s="26">
        <f t="shared" si="16"/>
        <v>0</v>
      </c>
      <c r="Q44" s="148">
        <f t="shared" si="17"/>
        <v>0</v>
      </c>
      <c r="R44" s="27"/>
      <c r="S44" s="28">
        <v>2199</v>
      </c>
      <c r="T44" s="146" t="s">
        <v>106</v>
      </c>
      <c r="U44" s="30">
        <f t="shared" si="4"/>
        <v>0</v>
      </c>
      <c r="V44" s="31"/>
      <c r="W44" s="32">
        <f t="shared" si="5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3"/>
      <c r="B45" s="153" t="str">
        <f t="shared" si="14"/>
        <v>NO</v>
      </c>
      <c r="C45" s="21"/>
      <c r="D45" s="21"/>
      <c r="E45" s="21"/>
      <c r="F45" s="23"/>
      <c r="G45" s="23"/>
      <c r="H45" s="23"/>
      <c r="I45" s="23"/>
      <c r="J45" s="23"/>
      <c r="K45" s="145"/>
      <c r="L45" s="145"/>
      <c r="M45" s="145"/>
      <c r="N45" s="24"/>
      <c r="O45" s="25">
        <f t="shared" si="15"/>
        <v>0</v>
      </c>
      <c r="P45" s="26">
        <f t="shared" si="16"/>
        <v>0</v>
      </c>
      <c r="Q45" s="148">
        <f t="shared" si="17"/>
        <v>0</v>
      </c>
      <c r="R45" s="27"/>
      <c r="S45" s="28">
        <v>1908</v>
      </c>
      <c r="T45" s="29" t="s">
        <v>55</v>
      </c>
      <c r="U45" s="30">
        <f t="shared" si="4"/>
        <v>0</v>
      </c>
      <c r="V45" s="31"/>
      <c r="W45" s="32">
        <f t="shared" si="5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3"/>
      <c r="B46" s="153" t="str">
        <f t="shared" si="14"/>
        <v>NO</v>
      </c>
      <c r="C46" s="21"/>
      <c r="D46" s="21"/>
      <c r="E46" s="21"/>
      <c r="F46" s="23"/>
      <c r="G46" s="23"/>
      <c r="H46" s="23"/>
      <c r="I46" s="23"/>
      <c r="J46" s="23"/>
      <c r="K46" s="145"/>
      <c r="L46" s="145"/>
      <c r="M46" s="145"/>
      <c r="N46" s="24"/>
      <c r="O46" s="25">
        <f t="shared" si="15"/>
        <v>0</v>
      </c>
      <c r="P46" s="26">
        <f t="shared" si="16"/>
        <v>0</v>
      </c>
      <c r="Q46" s="148">
        <f t="shared" si="17"/>
        <v>0</v>
      </c>
      <c r="R46" s="35"/>
      <c r="S46" s="28">
        <v>2057</v>
      </c>
      <c r="T46" s="29" t="s">
        <v>56</v>
      </c>
      <c r="U46" s="30">
        <f t="shared" si="4"/>
        <v>0</v>
      </c>
      <c r="V46" s="36"/>
      <c r="W46" s="32">
        <f t="shared" si="5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53"/>
      <c r="B47" s="153" t="str">
        <f t="shared" si="14"/>
        <v>NO</v>
      </c>
      <c r="C47" s="21"/>
      <c r="D47" s="21"/>
      <c r="E47" s="21"/>
      <c r="F47" s="23"/>
      <c r="G47" s="23"/>
      <c r="H47" s="23"/>
      <c r="I47" s="23"/>
      <c r="J47" s="23"/>
      <c r="K47" s="145"/>
      <c r="L47" s="145"/>
      <c r="M47" s="145"/>
      <c r="N47" s="24"/>
      <c r="O47" s="25">
        <f t="shared" si="15"/>
        <v>0</v>
      </c>
      <c r="P47" s="26">
        <f t="shared" si="16"/>
        <v>0</v>
      </c>
      <c r="Q47" s="148">
        <f t="shared" si="17"/>
        <v>0</v>
      </c>
      <c r="R47" s="35"/>
      <c r="S47" s="28">
        <v>2069</v>
      </c>
      <c r="T47" s="29" t="s">
        <v>57</v>
      </c>
      <c r="U47" s="30">
        <f t="shared" si="4"/>
        <v>0</v>
      </c>
      <c r="V47" s="37"/>
      <c r="W47" s="32">
        <f t="shared" si="5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3"/>
      <c r="B48" s="153" t="str">
        <f t="shared" si="14"/>
        <v>NO</v>
      </c>
      <c r="C48" s="21"/>
      <c r="D48" s="21"/>
      <c r="E48" s="21"/>
      <c r="F48" s="23"/>
      <c r="G48" s="23"/>
      <c r="H48" s="23"/>
      <c r="I48" s="23"/>
      <c r="J48" s="23"/>
      <c r="K48" s="145"/>
      <c r="L48" s="145"/>
      <c r="M48" s="145"/>
      <c r="N48" s="24"/>
      <c r="O48" s="25">
        <f t="shared" si="15"/>
        <v>0</v>
      </c>
      <c r="P48" s="26">
        <f t="shared" si="16"/>
        <v>0</v>
      </c>
      <c r="Q48" s="148">
        <f t="shared" si="17"/>
        <v>0</v>
      </c>
      <c r="R48" s="19"/>
      <c r="S48" s="28">
        <v>1887</v>
      </c>
      <c r="T48" s="29" t="s">
        <v>123</v>
      </c>
      <c r="U48" s="30">
        <f t="shared" si="4"/>
        <v>0</v>
      </c>
      <c r="V48" s="37"/>
      <c r="W48" s="32">
        <f t="shared" si="5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3"/>
      <c r="B49" s="153" t="str">
        <f t="shared" si="14"/>
        <v>NO</v>
      </c>
      <c r="C49" s="21"/>
      <c r="D49" s="21"/>
      <c r="E49" s="21"/>
      <c r="F49" s="23"/>
      <c r="G49" s="23"/>
      <c r="H49" s="23"/>
      <c r="I49" s="23"/>
      <c r="J49" s="23"/>
      <c r="K49" s="145"/>
      <c r="L49" s="145"/>
      <c r="M49" s="145"/>
      <c r="N49" s="24"/>
      <c r="O49" s="25">
        <f t="shared" si="15"/>
        <v>0</v>
      </c>
      <c r="P49" s="26">
        <f t="shared" si="16"/>
        <v>0</v>
      </c>
      <c r="Q49" s="148">
        <f t="shared" si="17"/>
        <v>0</v>
      </c>
      <c r="R49" s="19"/>
      <c r="S49" s="28">
        <v>2029</v>
      </c>
      <c r="T49" s="29" t="s">
        <v>59</v>
      </c>
      <c r="U49" s="30">
        <f t="shared" si="4"/>
        <v>0</v>
      </c>
      <c r="V49" s="6"/>
      <c r="W49" s="32">
        <f t="shared" si="5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3"/>
      <c r="B50" s="153" t="str">
        <f t="shared" si="14"/>
        <v>NO</v>
      </c>
      <c r="C50" s="21"/>
      <c r="D50" s="21"/>
      <c r="E50" s="21"/>
      <c r="F50" s="23"/>
      <c r="G50" s="23"/>
      <c r="H50" s="23"/>
      <c r="I50" s="23"/>
      <c r="J50" s="23"/>
      <c r="K50" s="145"/>
      <c r="L50" s="145"/>
      <c r="M50" s="145"/>
      <c r="N50" s="24"/>
      <c r="O50" s="25">
        <f t="shared" si="15"/>
        <v>0</v>
      </c>
      <c r="P50" s="26">
        <f t="shared" si="16"/>
        <v>0</v>
      </c>
      <c r="Q50" s="148">
        <f t="shared" si="17"/>
        <v>0</v>
      </c>
      <c r="R50" s="19"/>
      <c r="S50" s="28">
        <v>2027</v>
      </c>
      <c r="T50" s="29" t="s">
        <v>20</v>
      </c>
      <c r="U50" s="30">
        <f t="shared" si="4"/>
        <v>0</v>
      </c>
      <c r="V50" s="6"/>
      <c r="W50" s="32">
        <f t="shared" si="5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</v>
      </c>
      <c r="C51" s="42">
        <f>COUNTA(C3:C50)</f>
        <v>0</v>
      </c>
      <c r="D51" s="42"/>
      <c r="E51" s="42"/>
      <c r="F51" s="42">
        <f t="shared" ref="F51:N51" si="18">COUNTA(F3:F50)</f>
        <v>0</v>
      </c>
      <c r="G51" s="42">
        <f t="shared" si="18"/>
        <v>0</v>
      </c>
      <c r="H51" s="42">
        <f t="shared" si="18"/>
        <v>0</v>
      </c>
      <c r="I51" s="42">
        <f t="shared" si="18"/>
        <v>0</v>
      </c>
      <c r="J51" s="42">
        <f t="shared" si="18"/>
        <v>0</v>
      </c>
      <c r="K51" s="42">
        <f t="shared" si="18"/>
        <v>0</v>
      </c>
      <c r="L51" s="42">
        <f t="shared" si="18"/>
        <v>0</v>
      </c>
      <c r="M51" s="42">
        <f t="shared" si="18"/>
        <v>0</v>
      </c>
      <c r="N51" s="42">
        <f t="shared" si="18"/>
        <v>0</v>
      </c>
      <c r="O51" s="64">
        <f>SUM(O3:O50)</f>
        <v>0</v>
      </c>
      <c r="P51" s="46"/>
      <c r="Q51" s="65">
        <f>SUM(Q3:Q50)</f>
        <v>0</v>
      </c>
      <c r="R51" s="19"/>
      <c r="S51" s="28">
        <v>1862</v>
      </c>
      <c r="T51" s="29" t="s">
        <v>60</v>
      </c>
      <c r="U51" s="30">
        <f t="shared" si="4"/>
        <v>0</v>
      </c>
      <c r="V51" s="6"/>
      <c r="W51" s="32">
        <f t="shared" si="5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6"/>
      <c r="B52" s="66"/>
      <c r="C52" s="66"/>
      <c r="D52" s="66"/>
      <c r="E52" s="66"/>
      <c r="F52" s="67"/>
      <c r="G52" s="67"/>
      <c r="H52" s="66"/>
      <c r="I52" s="66"/>
      <c r="J52" s="66"/>
      <c r="K52" s="66"/>
      <c r="L52" s="66"/>
      <c r="M52" s="66"/>
      <c r="N52" s="66"/>
      <c r="O52" s="68"/>
      <c r="P52" s="6"/>
      <c r="Q52" s="69"/>
      <c r="R52" s="6"/>
      <c r="S52" s="28">
        <v>1132</v>
      </c>
      <c r="T52" s="29" t="s">
        <v>61</v>
      </c>
      <c r="U52" s="30">
        <f t="shared" si="4"/>
        <v>0</v>
      </c>
      <c r="V52" s="6"/>
      <c r="W52" s="32">
        <f t="shared" si="5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4"/>
        <v>0</v>
      </c>
      <c r="V53" s="6"/>
      <c r="W53" s="32">
        <f t="shared" si="5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163</v>
      </c>
      <c r="U54" s="30">
        <f t="shared" si="4"/>
        <v>0</v>
      </c>
      <c r="V54" s="6"/>
      <c r="W54" s="32">
        <f t="shared" si="5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4"/>
        <v>0</v>
      </c>
      <c r="V55" s="6"/>
      <c r="W55" s="32">
        <f t="shared" si="5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4"/>
        <v>0</v>
      </c>
      <c r="V56" s="6"/>
      <c r="W56" s="32">
        <f t="shared" si="5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4"/>
        <v>0</v>
      </c>
      <c r="V57" s="6"/>
      <c r="W57" s="32">
        <f t="shared" si="5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4"/>
        <v>0</v>
      </c>
      <c r="V58" s="6"/>
      <c r="W58" s="32">
        <f t="shared" si="5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46" t="s">
        <v>118</v>
      </c>
      <c r="U59" s="30">
        <f t="shared" si="4"/>
        <v>0</v>
      </c>
      <c r="V59" s="6"/>
      <c r="W59" s="32">
        <f t="shared" si="5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4"/>
        <v>0</v>
      </c>
      <c r="V60" s="6"/>
      <c r="W60" s="32">
        <f t="shared" si="5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4"/>
        <v>0</v>
      </c>
      <c r="V61" s="6"/>
      <c r="W61" s="32">
        <f t="shared" si="5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46" t="s">
        <v>108</v>
      </c>
      <c r="U62" s="30">
        <f t="shared" si="4"/>
        <v>0</v>
      </c>
      <c r="V62" s="6"/>
      <c r="W62" s="32">
        <f t="shared" si="5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2612</v>
      </c>
      <c r="T63" s="29" t="s">
        <v>238</v>
      </c>
      <c r="U63" s="30">
        <f t="shared" si="4"/>
        <v>0</v>
      </c>
      <c r="V63" s="6"/>
      <c r="W63" s="32">
        <f t="shared" si="5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4"/>
        <v>0</v>
      </c>
      <c r="V64" s="6"/>
      <c r="W64" s="32">
        <f t="shared" si="5"/>
        <v>0</v>
      </c>
      <c r="X64" s="6"/>
      <c r="Y64" s="6"/>
      <c r="Z64" s="6"/>
      <c r="AA64" s="6"/>
      <c r="AB64" s="6"/>
    </row>
    <row r="65" spans="1:28" ht="25.5" x14ac:dyDescent="0.35">
      <c r="A65" s="190"/>
      <c r="B65" s="6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  <c r="P65" s="6"/>
      <c r="Q65" s="6"/>
      <c r="R65" s="6"/>
      <c r="S65" s="6"/>
      <c r="T65" s="6"/>
      <c r="U65" s="39">
        <f>SUM(U3:U64)</f>
        <v>0</v>
      </c>
      <c r="V65" s="6"/>
      <c r="W65" s="41">
        <f>SUM(W3:W64)</f>
        <v>0</v>
      </c>
      <c r="X65" s="6"/>
      <c r="Y65" s="6"/>
      <c r="Z65" s="6"/>
      <c r="AA65" s="6"/>
      <c r="AB65" s="6"/>
    </row>
    <row r="66" spans="1:28" ht="15.6" customHeight="1" x14ac:dyDescent="0.2">
      <c r="A66" s="194"/>
      <c r="B66" s="6"/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194"/>
      <c r="B67" s="6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194"/>
      <c r="B68" s="6"/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194"/>
      <c r="B69" s="6"/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194"/>
      <c r="B70" s="6"/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194"/>
      <c r="B71" s="6"/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194"/>
      <c r="B72" s="6"/>
      <c r="C72" s="5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194"/>
      <c r="B73" s="6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3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194"/>
      <c r="B74" s="6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194"/>
      <c r="B75" s="6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3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194"/>
      <c r="B76" s="6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3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194"/>
      <c r="B77" s="6"/>
      <c r="C77" s="5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194"/>
      <c r="B78" s="6"/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191"/>
      <c r="B79" s="6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8.600000000000001" customHeight="1" x14ac:dyDescent="0.2">
      <c r="S80" s="6"/>
      <c r="T80" s="6"/>
      <c r="U80" s="6"/>
      <c r="V80" s="6"/>
      <c r="W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1">
    <sortCondition descending="1" ref="O3:O11"/>
  </sortState>
  <mergeCells count="1">
    <mergeCell ref="B1:G1"/>
  </mergeCells>
  <conditionalFormatting sqref="A3:B50">
    <cfRule type="containsText" dxfId="33" priority="1" stopIfTrue="1" operator="containsText" text="SI">
      <formula>NOT(ISERROR(SEARCH("SI",A3)))</formula>
    </cfRule>
    <cfRule type="containsText" dxfId="3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79"/>
  <sheetViews>
    <sheetView showGridLines="0" zoomScale="40" zoomScaleNormal="40" workbookViewId="0">
      <pane xSplit="5" ySplit="2" topLeftCell="F54" activePane="bottomRight" state="frozen"/>
      <selection pane="topRight" activeCell="F1" sqref="F1"/>
      <selection pane="bottomLeft" activeCell="A3" sqref="A3"/>
      <selection pane="bottomRight" activeCell="S63" sqref="S63:T6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42578125" style="1" bestFit="1" customWidth="1"/>
    <col min="4" max="4" width="19.28515625" style="1" customWidth="1"/>
    <col min="5" max="5" width="70.7109375" style="1" customWidth="1"/>
    <col min="6" max="6" width="23.42578125" style="1" customWidth="1"/>
    <col min="7" max="7" width="23" style="1" customWidth="1"/>
    <col min="8" max="12" width="23.140625" style="1" customWidth="1"/>
    <col min="13" max="14" width="23" style="1" customWidth="1"/>
    <col min="15" max="15" width="17.425781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72</v>
      </c>
      <c r="C1" s="250"/>
      <c r="D1" s="250"/>
      <c r="E1" s="250"/>
      <c r="F1" s="250"/>
      <c r="G1" s="251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166" t="s">
        <v>188</v>
      </c>
      <c r="B2" s="7"/>
      <c r="C2" s="166" t="s">
        <v>1</v>
      </c>
      <c r="D2" s="166" t="s">
        <v>2</v>
      </c>
      <c r="E2" s="166" t="s">
        <v>3</v>
      </c>
      <c r="F2" s="9" t="s">
        <v>230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">
      <c r="A3" s="153"/>
      <c r="B3" s="153" t="s">
        <v>147</v>
      </c>
      <c r="C3" s="182"/>
      <c r="D3" s="182"/>
      <c r="E3" s="182"/>
      <c r="F3" s="181"/>
      <c r="G3" s="179"/>
      <c r="H3" s="179"/>
      <c r="I3" s="179"/>
      <c r="J3" s="179"/>
      <c r="K3" s="179"/>
      <c r="L3" s="179"/>
      <c r="M3" s="179"/>
      <c r="N3" s="210"/>
      <c r="O3" s="25">
        <f t="shared" ref="O3:O33" si="0">IF(P3=9,SUM(F3:N3)-SMALL(F3:N3,1)-SMALL(F3:N3,2),IF(P3=8,SUM(F3:N3)-SMALL(F3:N3,1),SUM(F3:N3)))</f>
        <v>0</v>
      </c>
      <c r="P3" s="26">
        <f t="shared" ref="P3:P33" si="1">COUNTA(F3:N3)</f>
        <v>0</v>
      </c>
      <c r="Q3" s="148">
        <f t="shared" ref="Q3:Q29" si="2">SUM(F3:N3)</f>
        <v>0</v>
      </c>
      <c r="R3" s="27"/>
      <c r="S3" s="28">
        <v>1213</v>
      </c>
      <c r="T3" s="29" t="s">
        <v>114</v>
      </c>
      <c r="U3" s="30">
        <f t="shared" ref="U3:U34" si="3">SUMIF($D$3:$D$73,S3,$Q$3:$Q$73)</f>
        <v>0</v>
      </c>
      <c r="V3" s="31"/>
      <c r="W3" s="32">
        <f t="shared" ref="W3:W34" si="4">SUMIF($D$3:$D$73,S3,$O$3:$O$73)</f>
        <v>0</v>
      </c>
      <c r="X3" s="19"/>
      <c r="Y3" s="6"/>
      <c r="Z3" s="33"/>
      <c r="AA3" s="33"/>
      <c r="AB3" s="33"/>
    </row>
    <row r="4" spans="1:28" ht="29.1" customHeight="1" thickBot="1" x14ac:dyDescent="0.4">
      <c r="A4" s="153"/>
      <c r="B4" s="153" t="s">
        <v>147</v>
      </c>
      <c r="C4" s="182"/>
      <c r="D4" s="182"/>
      <c r="E4" s="182"/>
      <c r="F4" s="181"/>
      <c r="G4" s="179"/>
      <c r="H4" s="179"/>
      <c r="I4" s="179"/>
      <c r="J4" s="179"/>
      <c r="K4" s="179"/>
      <c r="L4" s="179"/>
      <c r="M4" s="179"/>
      <c r="N4" s="210"/>
      <c r="O4" s="25">
        <f t="shared" si="0"/>
        <v>0</v>
      </c>
      <c r="P4" s="26">
        <f t="shared" si="1"/>
        <v>0</v>
      </c>
      <c r="Q4" s="148">
        <f t="shared" si="2"/>
        <v>0</v>
      </c>
      <c r="R4" s="27"/>
      <c r="S4" s="28">
        <v>2310</v>
      </c>
      <c r="T4" s="29" t="s">
        <v>141</v>
      </c>
      <c r="U4" s="30">
        <f t="shared" si="3"/>
        <v>0</v>
      </c>
      <c r="V4" s="31"/>
      <c r="W4" s="32">
        <f t="shared" si="4"/>
        <v>0</v>
      </c>
      <c r="X4" s="19"/>
      <c r="Y4" s="6"/>
      <c r="Z4" s="33"/>
      <c r="AA4" s="33"/>
      <c r="AB4" s="33"/>
    </row>
    <row r="5" spans="1:28" ht="29.1" customHeight="1" thickBot="1" x14ac:dyDescent="0.4">
      <c r="A5" s="153"/>
      <c r="B5" s="153" t="s">
        <v>147</v>
      </c>
      <c r="C5" s="182"/>
      <c r="D5" s="182"/>
      <c r="E5" s="182"/>
      <c r="F5" s="181"/>
      <c r="G5" s="179"/>
      <c r="H5" s="179"/>
      <c r="I5" s="179"/>
      <c r="J5" s="179"/>
      <c r="K5" s="179"/>
      <c r="L5" s="23"/>
      <c r="M5" s="179"/>
      <c r="N5" s="24"/>
      <c r="O5" s="25">
        <f t="shared" si="0"/>
        <v>0</v>
      </c>
      <c r="P5" s="26">
        <f t="shared" si="1"/>
        <v>0</v>
      </c>
      <c r="Q5" s="148">
        <f t="shared" si="2"/>
        <v>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53"/>
      <c r="B6" s="153" t="s">
        <v>147</v>
      </c>
      <c r="C6" s="182"/>
      <c r="D6" s="182"/>
      <c r="E6" s="182"/>
      <c r="F6" s="181"/>
      <c r="G6" s="179"/>
      <c r="H6" s="179"/>
      <c r="I6" s="179"/>
      <c r="J6" s="179"/>
      <c r="K6" s="179"/>
      <c r="L6" s="179"/>
      <c r="M6" s="179"/>
      <c r="N6" s="210"/>
      <c r="O6" s="25">
        <f t="shared" si="0"/>
        <v>0</v>
      </c>
      <c r="P6" s="26">
        <f t="shared" si="1"/>
        <v>0</v>
      </c>
      <c r="Q6" s="148">
        <f t="shared" si="2"/>
        <v>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6"/>
      <c r="Z6" s="33"/>
      <c r="AA6" s="33"/>
      <c r="AB6" s="33"/>
    </row>
    <row r="7" spans="1:28" ht="29.1" customHeight="1" thickBot="1" x14ac:dyDescent="0.4">
      <c r="A7" s="153"/>
      <c r="B7" s="153" t="s">
        <v>147</v>
      </c>
      <c r="C7" s="182"/>
      <c r="D7" s="182"/>
      <c r="E7" s="182"/>
      <c r="F7" s="181"/>
      <c r="G7" s="179"/>
      <c r="H7" s="179"/>
      <c r="I7" s="179"/>
      <c r="J7" s="179"/>
      <c r="K7" s="179"/>
      <c r="L7" s="23"/>
      <c r="M7" s="179"/>
      <c r="N7" s="24"/>
      <c r="O7" s="25">
        <f t="shared" si="0"/>
        <v>0</v>
      </c>
      <c r="P7" s="26">
        <f t="shared" si="1"/>
        <v>0</v>
      </c>
      <c r="Q7" s="14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53"/>
      <c r="B8" s="153" t="s">
        <v>147</v>
      </c>
      <c r="C8" s="182"/>
      <c r="D8" s="182"/>
      <c r="E8" s="182"/>
      <c r="F8" s="181"/>
      <c r="G8" s="179"/>
      <c r="H8" s="179"/>
      <c r="I8" s="179"/>
      <c r="J8" s="179"/>
      <c r="K8" s="179"/>
      <c r="L8" s="23"/>
      <c r="M8" s="179"/>
      <c r="N8" s="24"/>
      <c r="O8" s="25">
        <f t="shared" si="0"/>
        <v>0</v>
      </c>
      <c r="P8" s="26">
        <f t="shared" si="1"/>
        <v>0</v>
      </c>
      <c r="Q8" s="148">
        <f t="shared" si="2"/>
        <v>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6"/>
      <c r="Z8" s="33"/>
      <c r="AA8" s="33"/>
      <c r="AB8" s="33"/>
    </row>
    <row r="9" spans="1:28" ht="29.1" customHeight="1" thickBot="1" x14ac:dyDescent="0.4">
      <c r="A9" s="153"/>
      <c r="B9" s="153" t="s">
        <v>147</v>
      </c>
      <c r="C9" s="182"/>
      <c r="D9" s="182"/>
      <c r="E9" s="182"/>
      <c r="F9" s="181"/>
      <c r="G9" s="179"/>
      <c r="H9" s="179"/>
      <c r="I9" s="179"/>
      <c r="J9" s="179"/>
      <c r="K9" s="179"/>
      <c r="L9" s="23"/>
      <c r="M9" s="179"/>
      <c r="N9" s="24"/>
      <c r="O9" s="25">
        <f t="shared" si="0"/>
        <v>0</v>
      </c>
      <c r="P9" s="26">
        <f t="shared" si="1"/>
        <v>0</v>
      </c>
      <c r="Q9" s="14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6"/>
      <c r="Z9" s="33"/>
      <c r="AA9" s="33"/>
      <c r="AB9" s="33"/>
    </row>
    <row r="10" spans="1:28" ht="29.1" customHeight="1" thickBot="1" x14ac:dyDescent="0.4">
      <c r="A10" s="153"/>
      <c r="B10" s="153" t="s">
        <v>147</v>
      </c>
      <c r="C10" s="182"/>
      <c r="D10" s="182"/>
      <c r="E10" s="182"/>
      <c r="F10" s="181"/>
      <c r="G10" s="179"/>
      <c r="H10" s="179"/>
      <c r="I10" s="179"/>
      <c r="J10" s="179"/>
      <c r="K10" s="179"/>
      <c r="L10" s="23"/>
      <c r="M10" s="179"/>
      <c r="N10" s="24"/>
      <c r="O10" s="25">
        <f t="shared" si="0"/>
        <v>0</v>
      </c>
      <c r="P10" s="26">
        <f t="shared" si="1"/>
        <v>0</v>
      </c>
      <c r="Q10" s="148">
        <f t="shared" si="2"/>
        <v>0</v>
      </c>
      <c r="R10" s="27"/>
      <c r="S10" s="28">
        <v>2074</v>
      </c>
      <c r="T10" s="29" t="s">
        <v>162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53"/>
      <c r="B11" s="153" t="s">
        <v>147</v>
      </c>
      <c r="C11" s="182"/>
      <c r="D11" s="182"/>
      <c r="E11" s="182"/>
      <c r="F11" s="181"/>
      <c r="G11" s="179"/>
      <c r="H11" s="179"/>
      <c r="I11" s="179"/>
      <c r="J11" s="179"/>
      <c r="K11" s="179"/>
      <c r="L11" s="23"/>
      <c r="M11" s="179"/>
      <c r="N11" s="24"/>
      <c r="O11" s="25">
        <f t="shared" si="0"/>
        <v>0</v>
      </c>
      <c r="P11" s="26">
        <f t="shared" si="1"/>
        <v>0</v>
      </c>
      <c r="Q11" s="148">
        <f t="shared" si="2"/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53"/>
      <c r="B12" s="153" t="s">
        <v>147</v>
      </c>
      <c r="C12" s="182"/>
      <c r="D12" s="182"/>
      <c r="E12" s="182"/>
      <c r="F12" s="181"/>
      <c r="G12" s="179"/>
      <c r="H12" s="179"/>
      <c r="I12" s="179"/>
      <c r="J12" s="179"/>
      <c r="K12" s="179"/>
      <c r="L12" s="23"/>
      <c r="M12" s="179"/>
      <c r="N12" s="24"/>
      <c r="O12" s="25">
        <f t="shared" si="0"/>
        <v>0</v>
      </c>
      <c r="P12" s="26">
        <f t="shared" si="1"/>
        <v>0</v>
      </c>
      <c r="Q12" s="148">
        <f t="shared" si="2"/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53"/>
      <c r="B13" s="153" t="s">
        <v>147</v>
      </c>
      <c r="C13" s="182"/>
      <c r="D13" s="182"/>
      <c r="E13" s="182"/>
      <c r="F13" s="181"/>
      <c r="G13" s="179"/>
      <c r="H13" s="179"/>
      <c r="I13" s="179"/>
      <c r="J13" s="179"/>
      <c r="K13" s="179"/>
      <c r="L13" s="23"/>
      <c r="M13" s="179"/>
      <c r="N13" s="24"/>
      <c r="O13" s="25">
        <f t="shared" si="0"/>
        <v>0</v>
      </c>
      <c r="P13" s="26">
        <f t="shared" si="1"/>
        <v>0</v>
      </c>
      <c r="Q13" s="148">
        <f t="shared" si="2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33"/>
      <c r="AA13" s="33"/>
      <c r="AB13" s="33"/>
    </row>
    <row r="14" spans="1:28" ht="29.1" customHeight="1" thickBot="1" x14ac:dyDescent="0.45">
      <c r="A14" s="153"/>
      <c r="B14" s="153" t="s">
        <v>147</v>
      </c>
      <c r="C14" s="182"/>
      <c r="D14" s="182"/>
      <c r="E14" s="182"/>
      <c r="F14" s="181"/>
      <c r="G14" s="179"/>
      <c r="H14" s="179"/>
      <c r="I14" s="179"/>
      <c r="J14" s="179"/>
      <c r="K14" s="179"/>
      <c r="L14" s="179"/>
      <c r="M14" s="179"/>
      <c r="N14" s="162"/>
      <c r="O14" s="25">
        <f t="shared" si="0"/>
        <v>0</v>
      </c>
      <c r="P14" s="26">
        <f t="shared" si="1"/>
        <v>0</v>
      </c>
      <c r="Q14" s="148">
        <f t="shared" si="2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53"/>
      <c r="B15" s="153" t="s">
        <v>147</v>
      </c>
      <c r="C15" s="182"/>
      <c r="D15" s="182"/>
      <c r="E15" s="182"/>
      <c r="F15" s="181"/>
      <c r="G15" s="179"/>
      <c r="H15" s="179"/>
      <c r="I15" s="179"/>
      <c r="J15" s="179"/>
      <c r="K15" s="179"/>
      <c r="L15" s="23"/>
      <c r="M15" s="179"/>
      <c r="N15" s="24"/>
      <c r="O15" s="25">
        <f t="shared" si="0"/>
        <v>0</v>
      </c>
      <c r="P15" s="26">
        <f t="shared" si="1"/>
        <v>0</v>
      </c>
      <c r="Q15" s="148">
        <f t="shared" si="2"/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53"/>
      <c r="B16" s="153" t="s">
        <v>147</v>
      </c>
      <c r="C16" s="182"/>
      <c r="D16" s="182"/>
      <c r="E16" s="182"/>
      <c r="F16" s="181"/>
      <c r="G16" s="179"/>
      <c r="H16" s="179"/>
      <c r="I16" s="179"/>
      <c r="J16" s="179"/>
      <c r="K16" s="179"/>
      <c r="L16" s="23"/>
      <c r="M16" s="179"/>
      <c r="N16" s="24"/>
      <c r="O16" s="25">
        <f t="shared" si="0"/>
        <v>0</v>
      </c>
      <c r="P16" s="26">
        <f t="shared" si="1"/>
        <v>0</v>
      </c>
      <c r="Q16" s="148">
        <f t="shared" si="2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53"/>
      <c r="B17" s="153" t="s">
        <v>147</v>
      </c>
      <c r="C17" s="182"/>
      <c r="D17" s="182"/>
      <c r="E17" s="182"/>
      <c r="F17" s="155"/>
      <c r="G17" s="23"/>
      <c r="H17" s="179"/>
      <c r="I17" s="179"/>
      <c r="J17" s="179"/>
      <c r="K17" s="179"/>
      <c r="L17" s="23"/>
      <c r="M17" s="179"/>
      <c r="N17" s="24"/>
      <c r="O17" s="25">
        <f t="shared" si="0"/>
        <v>0</v>
      </c>
      <c r="P17" s="26">
        <f t="shared" si="1"/>
        <v>0</v>
      </c>
      <c r="Q17" s="148">
        <f t="shared" si="2"/>
        <v>0</v>
      </c>
      <c r="R17" s="27"/>
      <c r="S17" s="28">
        <v>2521</v>
      </c>
      <c r="T17" s="29" t="s">
        <v>173</v>
      </c>
      <c r="U17" s="30">
        <f t="shared" si="3"/>
        <v>0</v>
      </c>
      <c r="V17" s="31"/>
      <c r="W17" s="32">
        <f t="shared" si="4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53"/>
      <c r="B18" s="153" t="s">
        <v>147</v>
      </c>
      <c r="C18" s="182"/>
      <c r="D18" s="182"/>
      <c r="E18" s="182"/>
      <c r="F18" s="155"/>
      <c r="G18" s="179"/>
      <c r="H18" s="179"/>
      <c r="I18" s="179"/>
      <c r="J18" s="179"/>
      <c r="K18" s="179"/>
      <c r="L18" s="23"/>
      <c r="M18" s="179"/>
      <c r="N18" s="24"/>
      <c r="O18" s="25">
        <f t="shared" si="0"/>
        <v>0</v>
      </c>
      <c r="P18" s="26">
        <f t="shared" si="1"/>
        <v>0</v>
      </c>
      <c r="Q18" s="148">
        <f t="shared" si="2"/>
        <v>0</v>
      </c>
      <c r="R18" s="27"/>
      <c r="S18" s="28">
        <v>2144</v>
      </c>
      <c r="T18" s="146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33"/>
      <c r="AA18" s="33"/>
      <c r="AB18" s="33"/>
    </row>
    <row r="19" spans="1:28" ht="29.1" customHeight="1" thickBot="1" x14ac:dyDescent="0.4">
      <c r="A19" s="153"/>
      <c r="B19" s="153" t="s">
        <v>147</v>
      </c>
      <c r="C19" s="182"/>
      <c r="D19" s="182"/>
      <c r="E19" s="182"/>
      <c r="F19" s="181"/>
      <c r="G19" s="179"/>
      <c r="H19" s="179"/>
      <c r="I19" s="179"/>
      <c r="J19" s="179"/>
      <c r="K19" s="179"/>
      <c r="L19" s="23"/>
      <c r="M19" s="179"/>
      <c r="N19" s="24"/>
      <c r="O19" s="25">
        <f t="shared" si="0"/>
        <v>0</v>
      </c>
      <c r="P19" s="26">
        <f t="shared" si="1"/>
        <v>0</v>
      </c>
      <c r="Q19" s="148">
        <f t="shared" si="2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53"/>
      <c r="B20" s="153" t="str">
        <f t="shared" ref="B20:B33" si="5">IF(P20&lt;2,"NO","SI")</f>
        <v>NO</v>
      </c>
      <c r="C20" s="182"/>
      <c r="D20" s="182"/>
      <c r="E20" s="182"/>
      <c r="F20" s="181"/>
      <c r="G20" s="179"/>
      <c r="H20" s="179"/>
      <c r="I20" s="179"/>
      <c r="J20" s="179"/>
      <c r="K20" s="179"/>
      <c r="L20" s="23"/>
      <c r="M20" s="179"/>
      <c r="N20" s="24"/>
      <c r="O20" s="25">
        <f t="shared" si="0"/>
        <v>0</v>
      </c>
      <c r="P20" s="26">
        <f t="shared" si="1"/>
        <v>0</v>
      </c>
      <c r="Q20" s="148">
        <f t="shared" si="2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53"/>
      <c r="B21" s="153" t="str">
        <f t="shared" si="5"/>
        <v>NO</v>
      </c>
      <c r="C21" s="182"/>
      <c r="D21" s="182"/>
      <c r="E21" s="182"/>
      <c r="F21" s="155"/>
      <c r="G21" s="179"/>
      <c r="H21" s="179"/>
      <c r="I21" s="179"/>
      <c r="J21" s="179"/>
      <c r="K21" s="179"/>
      <c r="L21" s="23"/>
      <c r="M21" s="179"/>
      <c r="N21" s="24"/>
      <c r="O21" s="25">
        <f t="shared" si="0"/>
        <v>0</v>
      </c>
      <c r="P21" s="26">
        <f t="shared" si="1"/>
        <v>0</v>
      </c>
      <c r="Q21" s="148">
        <f t="shared" si="2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33"/>
      <c r="AA21" s="33"/>
      <c r="AB21" s="33"/>
    </row>
    <row r="22" spans="1:28" ht="29.1" customHeight="1" thickBot="1" x14ac:dyDescent="0.4">
      <c r="A22" s="153"/>
      <c r="B22" s="153" t="str">
        <f t="shared" si="5"/>
        <v>NO</v>
      </c>
      <c r="C22" s="182"/>
      <c r="D22" s="182"/>
      <c r="E22" s="182"/>
      <c r="F22" s="181"/>
      <c r="G22" s="179"/>
      <c r="H22" s="179"/>
      <c r="I22" s="179"/>
      <c r="J22" s="179"/>
      <c r="K22" s="179"/>
      <c r="L22" s="23"/>
      <c r="M22" s="179"/>
      <c r="N22" s="24"/>
      <c r="O22" s="25">
        <f t="shared" si="0"/>
        <v>0</v>
      </c>
      <c r="P22" s="26">
        <f t="shared" si="1"/>
        <v>0</v>
      </c>
      <c r="Q22" s="148">
        <f t="shared" si="2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33"/>
      <c r="AA22" s="33"/>
      <c r="AB22" s="33"/>
    </row>
    <row r="23" spans="1:28" ht="29.1" customHeight="1" thickBot="1" x14ac:dyDescent="0.4">
      <c r="A23" s="153"/>
      <c r="B23" s="153" t="str">
        <f t="shared" si="5"/>
        <v>NO</v>
      </c>
      <c r="C23" s="182"/>
      <c r="D23" s="182"/>
      <c r="E23" s="182"/>
      <c r="F23" s="181"/>
      <c r="G23" s="179"/>
      <c r="H23" s="179"/>
      <c r="I23" s="179"/>
      <c r="J23" s="179"/>
      <c r="K23" s="179"/>
      <c r="L23" s="23"/>
      <c r="M23" s="179"/>
      <c r="N23" s="24"/>
      <c r="O23" s="25">
        <f t="shared" si="0"/>
        <v>0</v>
      </c>
      <c r="P23" s="26">
        <f t="shared" si="1"/>
        <v>0</v>
      </c>
      <c r="Q23" s="148">
        <f t="shared" si="2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53"/>
      <c r="B24" s="153" t="str">
        <f t="shared" si="5"/>
        <v>NO</v>
      </c>
      <c r="C24" s="182"/>
      <c r="D24" s="182"/>
      <c r="E24" s="182"/>
      <c r="F24" s="181"/>
      <c r="G24" s="179"/>
      <c r="H24" s="179"/>
      <c r="I24" s="179"/>
      <c r="J24" s="179"/>
      <c r="K24" s="179"/>
      <c r="L24" s="23"/>
      <c r="M24" s="179"/>
      <c r="N24" s="24"/>
      <c r="O24" s="25">
        <f t="shared" si="0"/>
        <v>0</v>
      </c>
      <c r="P24" s="26">
        <f t="shared" si="1"/>
        <v>0</v>
      </c>
      <c r="Q24" s="148">
        <f t="shared" si="2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53"/>
      <c r="B25" s="153" t="str">
        <f t="shared" si="5"/>
        <v>NO</v>
      </c>
      <c r="C25" s="182"/>
      <c r="D25" s="182"/>
      <c r="E25" s="182"/>
      <c r="F25" s="155"/>
      <c r="G25" s="23"/>
      <c r="H25" s="23"/>
      <c r="I25" s="23"/>
      <c r="J25" s="179"/>
      <c r="K25" s="179"/>
      <c r="L25" s="23"/>
      <c r="M25" s="179"/>
      <c r="N25" s="24"/>
      <c r="O25" s="25">
        <f t="shared" si="0"/>
        <v>0</v>
      </c>
      <c r="P25" s="26">
        <f t="shared" si="1"/>
        <v>0</v>
      </c>
      <c r="Q25" s="148">
        <f t="shared" si="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53"/>
      <c r="B26" s="153" t="str">
        <f t="shared" si="5"/>
        <v>NO</v>
      </c>
      <c r="C26" s="182"/>
      <c r="D26" s="182"/>
      <c r="E26" s="182"/>
      <c r="F26" s="155"/>
      <c r="G26" s="179"/>
      <c r="H26" s="179"/>
      <c r="I26" s="179"/>
      <c r="J26" s="179"/>
      <c r="K26" s="179"/>
      <c r="L26" s="23"/>
      <c r="M26" s="179"/>
      <c r="N26" s="24"/>
      <c r="O26" s="25">
        <f t="shared" si="0"/>
        <v>0</v>
      </c>
      <c r="P26" s="26">
        <f t="shared" si="1"/>
        <v>0</v>
      </c>
      <c r="Q26" s="148">
        <f t="shared" si="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53"/>
      <c r="B27" s="153" t="str">
        <f t="shared" si="5"/>
        <v>NO</v>
      </c>
      <c r="C27" s="182"/>
      <c r="D27" s="189"/>
      <c r="E27" s="182"/>
      <c r="F27" s="155"/>
      <c r="G27" s="23"/>
      <c r="H27" s="179"/>
      <c r="I27" s="179"/>
      <c r="J27" s="179"/>
      <c r="K27" s="179"/>
      <c r="L27" s="23"/>
      <c r="M27" s="179"/>
      <c r="N27" s="24"/>
      <c r="O27" s="25">
        <f t="shared" si="0"/>
        <v>0</v>
      </c>
      <c r="P27" s="26">
        <f t="shared" si="1"/>
        <v>0</v>
      </c>
      <c r="Q27" s="14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3"/>
      <c r="B28" s="153" t="str">
        <f t="shared" si="5"/>
        <v>NO</v>
      </c>
      <c r="C28" s="182"/>
      <c r="D28" s="182"/>
      <c r="E28" s="182"/>
      <c r="F28" s="155"/>
      <c r="G28" s="23"/>
      <c r="H28" s="179"/>
      <c r="I28" s="179"/>
      <c r="J28" s="179"/>
      <c r="K28" s="179"/>
      <c r="L28" s="23"/>
      <c r="M28" s="179"/>
      <c r="N28" s="24"/>
      <c r="O28" s="25">
        <f t="shared" si="0"/>
        <v>0</v>
      </c>
      <c r="P28" s="26">
        <f t="shared" si="1"/>
        <v>0</v>
      </c>
      <c r="Q28" s="148">
        <f t="shared" si="2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3"/>
      <c r="B29" s="153" t="str">
        <f t="shared" si="5"/>
        <v>NO</v>
      </c>
      <c r="C29" s="182"/>
      <c r="D29" s="182"/>
      <c r="E29" s="182"/>
      <c r="F29" s="155"/>
      <c r="G29" s="23"/>
      <c r="H29" s="179"/>
      <c r="I29" s="179"/>
      <c r="J29" s="179"/>
      <c r="K29" s="179"/>
      <c r="L29" s="23"/>
      <c r="M29" s="179"/>
      <c r="N29" s="24"/>
      <c r="O29" s="25">
        <f t="shared" si="0"/>
        <v>0</v>
      </c>
      <c r="P29" s="26">
        <f t="shared" si="1"/>
        <v>0</v>
      </c>
      <c r="Q29" s="14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3"/>
      <c r="B30" s="153" t="str">
        <f t="shared" si="5"/>
        <v>NO</v>
      </c>
      <c r="C30" s="182"/>
      <c r="D30" s="182"/>
      <c r="E30" s="182"/>
      <c r="F30" s="155"/>
      <c r="G30" s="23"/>
      <c r="H30" s="23"/>
      <c r="I30" s="23"/>
      <c r="J30" s="23"/>
      <c r="K30" s="23"/>
      <c r="L30" s="23"/>
      <c r="M30" s="179"/>
      <c r="N30" s="24"/>
      <c r="O30" s="25">
        <f t="shared" si="0"/>
        <v>0</v>
      </c>
      <c r="P30" s="26">
        <f t="shared" si="1"/>
        <v>0</v>
      </c>
      <c r="Q30" s="148">
        <f t="shared" ref="Q30:Q31" si="6">SUM(F30:N30)</f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3"/>
      <c r="B31" s="153" t="str">
        <f t="shared" si="5"/>
        <v>NO</v>
      </c>
      <c r="C31" s="182"/>
      <c r="D31" s="182"/>
      <c r="E31" s="182"/>
      <c r="F31" s="155"/>
      <c r="G31" s="23"/>
      <c r="H31" s="23"/>
      <c r="I31" s="23"/>
      <c r="J31" s="23"/>
      <c r="K31" s="23"/>
      <c r="L31" s="23"/>
      <c r="M31" s="179"/>
      <c r="N31" s="24"/>
      <c r="O31" s="25">
        <f t="shared" si="0"/>
        <v>0</v>
      </c>
      <c r="P31" s="26">
        <f t="shared" si="1"/>
        <v>0</v>
      </c>
      <c r="Q31" s="148">
        <f t="shared" si="6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3"/>
      <c r="B32" s="153" t="str">
        <f t="shared" si="5"/>
        <v>NO</v>
      </c>
      <c r="C32" s="182"/>
      <c r="D32" s="182"/>
      <c r="E32" s="182"/>
      <c r="F32" s="181"/>
      <c r="G32" s="179"/>
      <c r="H32" s="179"/>
      <c r="I32" s="179"/>
      <c r="J32" s="179"/>
      <c r="K32" s="179"/>
      <c r="L32" s="23"/>
      <c r="M32" s="179"/>
      <c r="N32" s="24"/>
      <c r="O32" s="25">
        <f t="shared" si="0"/>
        <v>0</v>
      </c>
      <c r="P32" s="26">
        <f t="shared" si="1"/>
        <v>0</v>
      </c>
      <c r="Q32" s="148"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3"/>
      <c r="B33" s="153" t="str">
        <f t="shared" si="5"/>
        <v>NO</v>
      </c>
      <c r="C33" s="182"/>
      <c r="D33" s="182"/>
      <c r="E33" s="182"/>
      <c r="F33" s="155"/>
      <c r="G33" s="23"/>
      <c r="H33" s="23"/>
      <c r="I33" s="23"/>
      <c r="J33" s="23"/>
      <c r="K33" s="23"/>
      <c r="L33" s="23"/>
      <c r="M33" s="179"/>
      <c r="N33" s="24"/>
      <c r="O33" s="25">
        <f t="shared" si="0"/>
        <v>0</v>
      </c>
      <c r="P33" s="26">
        <f t="shared" si="1"/>
        <v>0</v>
      </c>
      <c r="Q33" s="148"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3"/>
      <c r="B34" s="153" t="str">
        <f t="shared" ref="B34:B41" si="7">IF(P34&lt;2,"NO","SI")</f>
        <v>NO</v>
      </c>
      <c r="C34" s="182"/>
      <c r="D34" s="182"/>
      <c r="E34" s="182"/>
      <c r="F34" s="155"/>
      <c r="G34" s="23"/>
      <c r="H34" s="23"/>
      <c r="I34" s="23"/>
      <c r="J34" s="23"/>
      <c r="K34" s="23"/>
      <c r="L34" s="23"/>
      <c r="M34" s="23"/>
      <c r="N34" s="24"/>
      <c r="O34" s="25">
        <f t="shared" ref="O34:O41" si="8">IF(P34=9,SUM(F34:N34)-SMALL(F34:N34,1)-SMALL(F34:N34,2),IF(P34=8,SUM(F34:N34)-SMALL(F34:N34,1),SUM(F34:N34)))</f>
        <v>0</v>
      </c>
      <c r="P34" s="26">
        <f t="shared" ref="P34:P41" si="9">COUNTA(F34:N34)</f>
        <v>0</v>
      </c>
      <c r="Q34" s="148">
        <f t="shared" ref="Q34:Q41" si="10">SUM(F34:N34)</f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3"/>
      <c r="B35" s="153" t="str">
        <f t="shared" si="7"/>
        <v>NO</v>
      </c>
      <c r="C35" s="182"/>
      <c r="D35" s="182"/>
      <c r="E35" s="182"/>
      <c r="F35" s="155"/>
      <c r="G35" s="23"/>
      <c r="H35" s="23"/>
      <c r="I35" s="23"/>
      <c r="J35" s="23"/>
      <c r="K35" s="23"/>
      <c r="L35" s="23"/>
      <c r="M35" s="23"/>
      <c r="N35" s="24"/>
      <c r="O35" s="25">
        <f t="shared" si="8"/>
        <v>0</v>
      </c>
      <c r="P35" s="26">
        <f t="shared" si="9"/>
        <v>0</v>
      </c>
      <c r="Q35" s="148">
        <f t="shared" si="10"/>
        <v>0</v>
      </c>
      <c r="R35" s="27"/>
      <c r="S35" s="28">
        <v>1615</v>
      </c>
      <c r="T35" s="29" t="s">
        <v>110</v>
      </c>
      <c r="U35" s="30">
        <f t="shared" ref="U35:U64" si="11">SUMIF($D$3:$D$73,S35,$Q$3:$Q$73)</f>
        <v>0</v>
      </c>
      <c r="V35" s="31"/>
      <c r="W35" s="32">
        <f t="shared" ref="W35:W64" si="12">SUMIF($D$3:$D$73,S35,$O$3:$O$73)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3"/>
      <c r="B36" s="153" t="str">
        <f t="shared" si="7"/>
        <v>NO</v>
      </c>
      <c r="C36" s="182"/>
      <c r="D36" s="182"/>
      <c r="E36" s="182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8"/>
        <v>0</v>
      </c>
      <c r="P36" s="26">
        <f t="shared" si="9"/>
        <v>0</v>
      </c>
      <c r="Q36" s="148">
        <f t="shared" si="10"/>
        <v>0</v>
      </c>
      <c r="R36" s="27"/>
      <c r="S36" s="28">
        <v>48</v>
      </c>
      <c r="T36" s="29" t="s">
        <v>111</v>
      </c>
      <c r="U36" s="30">
        <f t="shared" si="11"/>
        <v>0</v>
      </c>
      <c r="V36" s="31"/>
      <c r="W36" s="32">
        <f t="shared" si="12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3"/>
      <c r="B37" s="153" t="str">
        <f t="shared" si="7"/>
        <v>NO</v>
      </c>
      <c r="C37" s="182"/>
      <c r="D37" s="182"/>
      <c r="E37" s="182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8"/>
        <v>0</v>
      </c>
      <c r="P37" s="26">
        <f t="shared" si="9"/>
        <v>0</v>
      </c>
      <c r="Q37" s="148">
        <f t="shared" si="10"/>
        <v>0</v>
      </c>
      <c r="R37" s="27"/>
      <c r="S37" s="28">
        <v>1353</v>
      </c>
      <c r="T37" s="29" t="s">
        <v>112</v>
      </c>
      <c r="U37" s="30">
        <f t="shared" si="11"/>
        <v>0</v>
      </c>
      <c r="V37" s="31"/>
      <c r="W37" s="32">
        <f t="shared" si="12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3"/>
      <c r="B38" s="153" t="str">
        <f t="shared" si="7"/>
        <v>NO</v>
      </c>
      <c r="C38" s="182"/>
      <c r="D38" s="182"/>
      <c r="E38" s="182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8"/>
        <v>0</v>
      </c>
      <c r="P38" s="26">
        <f t="shared" si="9"/>
        <v>0</v>
      </c>
      <c r="Q38" s="148">
        <f t="shared" si="10"/>
        <v>0</v>
      </c>
      <c r="R38" s="27"/>
      <c r="S38" s="28">
        <v>1665</v>
      </c>
      <c r="T38" s="29" t="s">
        <v>113</v>
      </c>
      <c r="U38" s="30">
        <f t="shared" si="11"/>
        <v>0</v>
      </c>
      <c r="V38" s="31"/>
      <c r="W38" s="32">
        <f t="shared" si="12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3"/>
      <c r="B39" s="153" t="str">
        <f t="shared" si="7"/>
        <v>NO</v>
      </c>
      <c r="C39" s="182"/>
      <c r="D39" s="182"/>
      <c r="E39" s="182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8"/>
        <v>0</v>
      </c>
      <c r="P39" s="26">
        <f t="shared" si="9"/>
        <v>0</v>
      </c>
      <c r="Q39" s="148">
        <f t="shared" si="10"/>
        <v>0</v>
      </c>
      <c r="R39" s="27"/>
      <c r="S39" s="28"/>
      <c r="T39" s="29"/>
      <c r="U39" s="30">
        <f t="shared" si="11"/>
        <v>0</v>
      </c>
      <c r="V39" s="31"/>
      <c r="W39" s="32">
        <f t="shared" si="12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3"/>
      <c r="B40" s="153" t="str">
        <f t="shared" si="7"/>
        <v>NO</v>
      </c>
      <c r="C40" s="182"/>
      <c r="D40" s="182"/>
      <c r="E40" s="182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8"/>
        <v>0</v>
      </c>
      <c r="P40" s="26">
        <f t="shared" si="9"/>
        <v>0</v>
      </c>
      <c r="Q40" s="148">
        <f t="shared" si="10"/>
        <v>0</v>
      </c>
      <c r="R40" s="27"/>
      <c r="S40" s="28"/>
      <c r="T40" s="29"/>
      <c r="U40" s="30">
        <f t="shared" si="11"/>
        <v>0</v>
      </c>
      <c r="V40" s="31"/>
      <c r="W40" s="32">
        <f t="shared" si="12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3"/>
      <c r="B41" s="153" t="str">
        <f t="shared" si="7"/>
        <v>NO</v>
      </c>
      <c r="C41" s="182"/>
      <c r="D41" s="182"/>
      <c r="E41" s="182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8"/>
        <v>0</v>
      </c>
      <c r="P41" s="26">
        <f t="shared" si="9"/>
        <v>0</v>
      </c>
      <c r="Q41" s="148">
        <f t="shared" si="10"/>
        <v>0</v>
      </c>
      <c r="R41" s="27"/>
      <c r="S41" s="28"/>
      <c r="T41" s="29"/>
      <c r="U41" s="30">
        <f t="shared" si="11"/>
        <v>0</v>
      </c>
      <c r="V41" s="31"/>
      <c r="W41" s="32">
        <f t="shared" si="12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3"/>
      <c r="B42" s="153" t="str">
        <f t="shared" ref="B42:B54" si="13">IF(P42&lt;2,"NO","SI")</f>
        <v>NO</v>
      </c>
      <c r="C42" s="182"/>
      <c r="D42" s="182"/>
      <c r="E42" s="182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ref="O42:O59" si="14">IF(P42=9,SUM(F42:N42)-SMALL(F42:N42,1)-SMALL(F42:N42,2),IF(P42=8,SUM(F42:N42)-SMALL(F42:N42,1),SUM(F42:N42)))</f>
        <v>0</v>
      </c>
      <c r="P42" s="26">
        <f t="shared" ref="P42:P59" si="15">COUNTA(F42:N42)</f>
        <v>0</v>
      </c>
      <c r="Q42" s="148">
        <f t="shared" ref="Q42:Q59" si="16">SUM(F42:N42)</f>
        <v>0</v>
      </c>
      <c r="R42" s="27"/>
      <c r="S42" s="28"/>
      <c r="T42" s="29"/>
      <c r="U42" s="30">
        <f t="shared" si="11"/>
        <v>0</v>
      </c>
      <c r="V42" s="31"/>
      <c r="W42" s="32">
        <f t="shared" si="12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3"/>
      <c r="B43" s="153" t="str">
        <f t="shared" si="13"/>
        <v>NO</v>
      </c>
      <c r="C43" s="167"/>
      <c r="D43" s="170"/>
      <c r="E43" s="167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14"/>
        <v>0</v>
      </c>
      <c r="P43" s="26">
        <f t="shared" si="15"/>
        <v>0</v>
      </c>
      <c r="Q43" s="148">
        <f t="shared" si="16"/>
        <v>0</v>
      </c>
      <c r="R43" s="27"/>
      <c r="S43" s="28"/>
      <c r="T43" s="29"/>
      <c r="U43" s="30">
        <f t="shared" si="11"/>
        <v>0</v>
      </c>
      <c r="V43" s="31"/>
      <c r="W43" s="32">
        <f t="shared" si="12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3"/>
      <c r="B44" s="153" t="str">
        <f t="shared" si="13"/>
        <v>NO</v>
      </c>
      <c r="C44" s="167"/>
      <c r="D44" s="170"/>
      <c r="E44" s="167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4"/>
        <v>0</v>
      </c>
      <c r="P44" s="26">
        <f t="shared" si="15"/>
        <v>0</v>
      </c>
      <c r="Q44" s="148">
        <f t="shared" si="16"/>
        <v>0</v>
      </c>
      <c r="R44" s="27"/>
      <c r="S44" s="28">
        <v>2199</v>
      </c>
      <c r="T44" s="146" t="s">
        <v>106</v>
      </c>
      <c r="U44" s="30">
        <f t="shared" si="11"/>
        <v>0</v>
      </c>
      <c r="V44" s="31"/>
      <c r="W44" s="32">
        <f t="shared" si="12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3"/>
      <c r="B45" s="153" t="str">
        <f t="shared" si="13"/>
        <v>NO</v>
      </c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4"/>
        <v>0</v>
      </c>
      <c r="P45" s="26">
        <f t="shared" si="15"/>
        <v>0</v>
      </c>
      <c r="Q45" s="148">
        <f t="shared" si="16"/>
        <v>0</v>
      </c>
      <c r="R45" s="27"/>
      <c r="S45" s="28">
        <v>1908</v>
      </c>
      <c r="T45" s="29" t="s">
        <v>55</v>
      </c>
      <c r="U45" s="30">
        <f t="shared" si="11"/>
        <v>0</v>
      </c>
      <c r="V45" s="31"/>
      <c r="W45" s="32">
        <f t="shared" si="12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3"/>
      <c r="B46" s="153" t="str">
        <f t="shared" si="13"/>
        <v>NO</v>
      </c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4"/>
        <v>0</v>
      </c>
      <c r="P46" s="26">
        <f t="shared" si="15"/>
        <v>0</v>
      </c>
      <c r="Q46" s="148">
        <f t="shared" si="16"/>
        <v>0</v>
      </c>
      <c r="R46" s="35"/>
      <c r="S46" s="28">
        <v>2057</v>
      </c>
      <c r="T46" s="29" t="s">
        <v>56</v>
      </c>
      <c r="U46" s="30">
        <f t="shared" si="11"/>
        <v>0</v>
      </c>
      <c r="V46" s="31"/>
      <c r="W46" s="32">
        <f t="shared" si="12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53"/>
      <c r="B47" s="153" t="str">
        <f t="shared" si="13"/>
        <v>NO</v>
      </c>
      <c r="C47" s="142"/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4"/>
        <v>0</v>
      </c>
      <c r="P47" s="26">
        <f t="shared" si="15"/>
        <v>0</v>
      </c>
      <c r="Q47" s="148">
        <f t="shared" si="16"/>
        <v>0</v>
      </c>
      <c r="R47" s="35"/>
      <c r="S47" s="28">
        <v>2069</v>
      </c>
      <c r="T47" s="29" t="s">
        <v>57</v>
      </c>
      <c r="U47" s="30">
        <f t="shared" si="11"/>
        <v>0</v>
      </c>
      <c r="V47" s="31"/>
      <c r="W47" s="32">
        <f t="shared" si="12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3"/>
      <c r="B48" s="153" t="str">
        <f t="shared" si="13"/>
        <v>NO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4"/>
        <v>0</v>
      </c>
      <c r="P48" s="26">
        <f t="shared" si="15"/>
        <v>0</v>
      </c>
      <c r="Q48" s="148">
        <f t="shared" si="16"/>
        <v>0</v>
      </c>
      <c r="R48" s="19"/>
      <c r="S48" s="28">
        <v>1887</v>
      </c>
      <c r="T48" s="29" t="s">
        <v>123</v>
      </c>
      <c r="U48" s="30">
        <f t="shared" si="11"/>
        <v>0</v>
      </c>
      <c r="V48" s="31"/>
      <c r="W48" s="32">
        <f t="shared" si="12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3"/>
      <c r="B49" s="153" t="str">
        <f t="shared" si="13"/>
        <v>NO</v>
      </c>
      <c r="C49" s="20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4"/>
        <v>0</v>
      </c>
      <c r="P49" s="26">
        <f t="shared" si="15"/>
        <v>0</v>
      </c>
      <c r="Q49" s="148">
        <f t="shared" si="16"/>
        <v>0</v>
      </c>
      <c r="R49" s="19"/>
      <c r="S49" s="28">
        <v>2029</v>
      </c>
      <c r="T49" s="29" t="s">
        <v>59</v>
      </c>
      <c r="U49" s="30">
        <f t="shared" si="11"/>
        <v>0</v>
      </c>
      <c r="V49" s="31"/>
      <c r="W49" s="32">
        <f t="shared" si="12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53"/>
      <c r="B50" s="153" t="str">
        <f t="shared" si="13"/>
        <v>NO</v>
      </c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4"/>
        <v>0</v>
      </c>
      <c r="P50" s="26">
        <f t="shared" si="15"/>
        <v>0</v>
      </c>
      <c r="Q50" s="148">
        <f t="shared" si="16"/>
        <v>0</v>
      </c>
      <c r="R50" s="19"/>
      <c r="S50" s="28">
        <v>2027</v>
      </c>
      <c r="T50" s="29" t="s">
        <v>20</v>
      </c>
      <c r="U50" s="30">
        <f t="shared" si="11"/>
        <v>0</v>
      </c>
      <c r="V50" s="31"/>
      <c r="W50" s="32">
        <f t="shared" si="12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53"/>
      <c r="B51" s="153" t="str">
        <f t="shared" si="13"/>
        <v>NO</v>
      </c>
      <c r="C51" s="142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4"/>
        <v>0</v>
      </c>
      <c r="P51" s="26">
        <f t="shared" si="15"/>
        <v>0</v>
      </c>
      <c r="Q51" s="148">
        <f t="shared" si="16"/>
        <v>0</v>
      </c>
      <c r="R51" s="19"/>
      <c r="S51" s="28">
        <v>1862</v>
      </c>
      <c r="T51" s="29" t="s">
        <v>60</v>
      </c>
      <c r="U51" s="30">
        <f t="shared" si="11"/>
        <v>0</v>
      </c>
      <c r="V51" s="31"/>
      <c r="W51" s="32">
        <f t="shared" si="12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3"/>
      <c r="B52" s="153" t="str">
        <f t="shared" si="13"/>
        <v>NO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4"/>
        <v>0</v>
      </c>
      <c r="P52" s="26">
        <f t="shared" si="15"/>
        <v>0</v>
      </c>
      <c r="Q52" s="148">
        <f t="shared" si="16"/>
        <v>0</v>
      </c>
      <c r="R52" s="19"/>
      <c r="S52" s="28">
        <v>1132</v>
      </c>
      <c r="T52" s="29" t="s">
        <v>61</v>
      </c>
      <c r="U52" s="30">
        <f t="shared" si="11"/>
        <v>0</v>
      </c>
      <c r="V52" s="31"/>
      <c r="W52" s="32">
        <f t="shared" si="12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3"/>
      <c r="B53" s="153" t="str">
        <f t="shared" si="13"/>
        <v>NO</v>
      </c>
      <c r="C53" s="20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4"/>
        <v>0</v>
      </c>
      <c r="P53" s="26">
        <f t="shared" si="15"/>
        <v>0</v>
      </c>
      <c r="Q53" s="148">
        <f t="shared" si="16"/>
        <v>0</v>
      </c>
      <c r="R53" s="19"/>
      <c r="S53" s="28">
        <v>1988</v>
      </c>
      <c r="T53" s="29" t="s">
        <v>62</v>
      </c>
      <c r="U53" s="30">
        <f t="shared" si="11"/>
        <v>0</v>
      </c>
      <c r="V53" s="31"/>
      <c r="W53" s="32">
        <f t="shared" si="12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3"/>
      <c r="B54" s="153" t="str">
        <f t="shared" si="13"/>
        <v>NO</v>
      </c>
      <c r="C54" s="61"/>
      <c r="D54" s="156"/>
      <c r="E54" s="16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4"/>
        <v>0</v>
      </c>
      <c r="P54" s="26">
        <f t="shared" si="15"/>
        <v>0</v>
      </c>
      <c r="Q54" s="148">
        <f t="shared" si="16"/>
        <v>0</v>
      </c>
      <c r="R54" s="19"/>
      <c r="S54" s="28">
        <v>1172</v>
      </c>
      <c r="T54" s="29" t="s">
        <v>163</v>
      </c>
      <c r="U54" s="30">
        <f t="shared" si="11"/>
        <v>0</v>
      </c>
      <c r="V54" s="31"/>
      <c r="W54" s="32">
        <f t="shared" si="12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3"/>
      <c r="B55" s="153" t="str">
        <f t="shared" ref="B55:B70" si="17">IF(P55&lt;2,"NO","SI")</f>
        <v>NO</v>
      </c>
      <c r="C55" s="154"/>
      <c r="D55" s="158"/>
      <c r="E55" s="159"/>
      <c r="F55" s="155"/>
      <c r="G55" s="23"/>
      <c r="H55" s="23"/>
      <c r="I55" s="23"/>
      <c r="J55" s="23"/>
      <c r="K55" s="23"/>
      <c r="L55" s="23"/>
      <c r="M55" s="23"/>
      <c r="N55" s="24"/>
      <c r="O55" s="25">
        <f t="shared" si="14"/>
        <v>0</v>
      </c>
      <c r="P55" s="26">
        <f t="shared" si="15"/>
        <v>0</v>
      </c>
      <c r="Q55" s="148">
        <f t="shared" si="16"/>
        <v>0</v>
      </c>
      <c r="R55" s="19"/>
      <c r="S55" s="28"/>
      <c r="T55" s="29"/>
      <c r="U55" s="30">
        <f t="shared" si="11"/>
        <v>0</v>
      </c>
      <c r="V55" s="31"/>
      <c r="W55" s="32">
        <f t="shared" si="12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3"/>
      <c r="B56" s="153" t="str">
        <f t="shared" si="17"/>
        <v>NO</v>
      </c>
      <c r="C56" s="20"/>
      <c r="D56" s="158"/>
      <c r="E56" s="159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4"/>
        <v>0</v>
      </c>
      <c r="P56" s="26">
        <f t="shared" si="15"/>
        <v>0</v>
      </c>
      <c r="Q56" s="148">
        <f t="shared" si="16"/>
        <v>0</v>
      </c>
      <c r="R56" s="19"/>
      <c r="S56" s="28">
        <v>2513</v>
      </c>
      <c r="T56" s="29" t="s">
        <v>217</v>
      </c>
      <c r="U56" s="30">
        <f t="shared" si="11"/>
        <v>0</v>
      </c>
      <c r="V56" s="31"/>
      <c r="W56" s="32">
        <f t="shared" si="12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3"/>
      <c r="B57" s="153" t="str">
        <f t="shared" si="17"/>
        <v>NO</v>
      </c>
      <c r="C57" s="20"/>
      <c r="D57" s="158"/>
      <c r="E57" s="159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4"/>
        <v>0</v>
      </c>
      <c r="P57" s="26">
        <f t="shared" si="15"/>
        <v>0</v>
      </c>
      <c r="Q57" s="148">
        <f t="shared" si="16"/>
        <v>0</v>
      </c>
      <c r="R57" s="19"/>
      <c r="S57" s="28">
        <v>1990</v>
      </c>
      <c r="T57" s="29" t="s">
        <v>26</v>
      </c>
      <c r="U57" s="30">
        <f t="shared" si="11"/>
        <v>0</v>
      </c>
      <c r="V57" s="31"/>
      <c r="W57" s="32">
        <f t="shared" si="12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3"/>
      <c r="B58" s="153" t="str">
        <f t="shared" si="17"/>
        <v>NO</v>
      </c>
      <c r="C58" s="20"/>
      <c r="D58" s="156"/>
      <c r="E58" s="157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4"/>
        <v>0</v>
      </c>
      <c r="P58" s="26">
        <f t="shared" si="15"/>
        <v>0</v>
      </c>
      <c r="Q58" s="148">
        <f t="shared" si="16"/>
        <v>0</v>
      </c>
      <c r="R58" s="19"/>
      <c r="S58" s="28">
        <v>2068</v>
      </c>
      <c r="T58" s="29" t="s">
        <v>64</v>
      </c>
      <c r="U58" s="30">
        <f t="shared" si="11"/>
        <v>0</v>
      </c>
      <c r="V58" s="31"/>
      <c r="W58" s="32">
        <f t="shared" si="12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3"/>
      <c r="B59" s="153" t="str">
        <f t="shared" si="17"/>
        <v>NO</v>
      </c>
      <c r="C59" s="20"/>
      <c r="D59" s="21"/>
      <c r="E59" s="22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4"/>
        <v>0</v>
      </c>
      <c r="P59" s="26">
        <f t="shared" si="15"/>
        <v>0</v>
      </c>
      <c r="Q59" s="148">
        <f t="shared" si="16"/>
        <v>0</v>
      </c>
      <c r="R59" s="19"/>
      <c r="S59" s="28">
        <v>2075</v>
      </c>
      <c r="T59" s="146" t="s">
        <v>118</v>
      </c>
      <c r="U59" s="30">
        <f t="shared" si="11"/>
        <v>0</v>
      </c>
      <c r="V59" s="31"/>
      <c r="W59" s="32">
        <f t="shared" si="12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3"/>
      <c r="B60" s="153" t="str">
        <f t="shared" si="17"/>
        <v>NO</v>
      </c>
      <c r="C60" s="142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ref="O60:O66" si="18">IF(P60=9,SUM(F60:N60)-SMALL(F60:N60,1)-SMALL(F60:N60,2),IF(P60=8,SUM(F60:N60)-SMALL(F60:N60,1),SUM(F60:N60)))</f>
        <v>0</v>
      </c>
      <c r="P60" s="26">
        <f t="shared" ref="P60:P66" si="19">COUNTA(F60:N60)</f>
        <v>0</v>
      </c>
      <c r="Q60" s="148">
        <f t="shared" ref="Q60:Q66" si="20">SUM(F60:N60)</f>
        <v>0</v>
      </c>
      <c r="R60" s="19"/>
      <c r="S60" s="28">
        <v>2076</v>
      </c>
      <c r="T60" s="29" t="s">
        <v>117</v>
      </c>
      <c r="U60" s="30">
        <f t="shared" si="11"/>
        <v>0</v>
      </c>
      <c r="V60" s="31"/>
      <c r="W60" s="32">
        <f t="shared" si="12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3"/>
      <c r="B61" s="153" t="str">
        <f t="shared" si="17"/>
        <v>NO</v>
      </c>
      <c r="C61" s="136"/>
      <c r="D61" s="21"/>
      <c r="E61" s="62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8"/>
        <v>0</v>
      </c>
      <c r="P61" s="26">
        <f t="shared" si="19"/>
        <v>0</v>
      </c>
      <c r="Q61" s="148">
        <f t="shared" si="20"/>
        <v>0</v>
      </c>
      <c r="R61" s="19"/>
      <c r="S61" s="28">
        <v>2161</v>
      </c>
      <c r="T61" s="29" t="s">
        <v>66</v>
      </c>
      <c r="U61" s="30">
        <f t="shared" si="11"/>
        <v>0</v>
      </c>
      <c r="V61" s="31"/>
      <c r="W61" s="32">
        <f t="shared" si="12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3"/>
      <c r="B62" s="153" t="str">
        <f t="shared" si="17"/>
        <v>NO</v>
      </c>
      <c r="C62" s="20"/>
      <c r="D62" s="21"/>
      <c r="E62" s="22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8"/>
        <v>0</v>
      </c>
      <c r="P62" s="26">
        <f t="shared" si="19"/>
        <v>0</v>
      </c>
      <c r="Q62" s="148">
        <f t="shared" si="20"/>
        <v>0</v>
      </c>
      <c r="R62" s="19"/>
      <c r="S62" s="28">
        <v>1216</v>
      </c>
      <c r="T62" s="146" t="s">
        <v>108</v>
      </c>
      <c r="U62" s="30">
        <f t="shared" si="11"/>
        <v>0</v>
      </c>
      <c r="V62" s="31"/>
      <c r="W62" s="32">
        <f t="shared" si="12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53"/>
      <c r="B63" s="153" t="str">
        <f t="shared" si="17"/>
        <v>NO</v>
      </c>
      <c r="C63" s="20"/>
      <c r="D63" s="21"/>
      <c r="E63" s="22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8"/>
        <v>0</v>
      </c>
      <c r="P63" s="26">
        <f t="shared" si="19"/>
        <v>0</v>
      </c>
      <c r="Q63" s="148">
        <f t="shared" si="20"/>
        <v>0</v>
      </c>
      <c r="R63" s="19"/>
      <c r="S63" s="28">
        <v>2612</v>
      </c>
      <c r="T63" s="29" t="s">
        <v>238</v>
      </c>
      <c r="U63" s="30">
        <f t="shared" si="11"/>
        <v>0</v>
      </c>
      <c r="V63" s="31"/>
      <c r="W63" s="32">
        <f t="shared" si="12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53"/>
      <c r="B64" s="153" t="str">
        <f t="shared" si="17"/>
        <v>NO</v>
      </c>
      <c r="C64" s="20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8"/>
        <v>0</v>
      </c>
      <c r="P64" s="26">
        <f t="shared" si="19"/>
        <v>0</v>
      </c>
      <c r="Q64" s="148">
        <f t="shared" si="20"/>
        <v>0</v>
      </c>
      <c r="R64" s="19"/>
      <c r="S64" s="28">
        <v>1896</v>
      </c>
      <c r="T64" s="29" t="s">
        <v>116</v>
      </c>
      <c r="U64" s="30">
        <f t="shared" si="11"/>
        <v>0</v>
      </c>
      <c r="V64" s="31"/>
      <c r="W64" s="32">
        <f t="shared" si="12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53"/>
      <c r="B65" s="153" t="str">
        <f t="shared" si="17"/>
        <v>NO</v>
      </c>
      <c r="C65" s="20"/>
      <c r="D65" s="21"/>
      <c r="E65" s="22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8"/>
        <v>0</v>
      </c>
      <c r="P65" s="26">
        <f t="shared" si="19"/>
        <v>0</v>
      </c>
      <c r="Q65" s="148">
        <f t="shared" si="20"/>
        <v>0</v>
      </c>
      <c r="R65" s="19"/>
      <c r="S65" s="6"/>
      <c r="T65" s="6"/>
      <c r="U65" s="39">
        <f>SUM(U3:U64)</f>
        <v>0</v>
      </c>
      <c r="V65" s="6"/>
      <c r="W65" s="41">
        <f>SUM(W3:W64)</f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153"/>
      <c r="B66" s="153" t="str">
        <f t="shared" si="17"/>
        <v>NO</v>
      </c>
      <c r="C66" s="20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8"/>
        <v>0</v>
      </c>
      <c r="P66" s="26">
        <f t="shared" si="19"/>
        <v>0</v>
      </c>
      <c r="Q66" s="148">
        <f t="shared" si="20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53"/>
      <c r="B67" s="153" t="str">
        <f t="shared" si="17"/>
        <v>NO</v>
      </c>
      <c r="C67" s="20"/>
      <c r="D67" s="21"/>
      <c r="E67" s="2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0" si="21">IF(P67=9,SUM(F67:N67)-SMALL(F67:N67,1)-SMALL(F67:N67,2),IF(P67=8,SUM(F67:N67)-SMALL(F67:N67,1),SUM(F67:N67)))</f>
        <v>0</v>
      </c>
      <c r="P67" s="26">
        <f t="shared" ref="P67:P70" si="22">COUNTA(F67:N67)</f>
        <v>0</v>
      </c>
      <c r="Q67" s="148">
        <f t="shared" ref="Q67:Q70" si="23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53"/>
      <c r="B68" s="153" t="str">
        <f t="shared" si="17"/>
        <v>NO</v>
      </c>
      <c r="C68" s="20"/>
      <c r="D68" s="21"/>
      <c r="E68" s="22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21"/>
        <v>0</v>
      </c>
      <c r="P68" s="26">
        <f t="shared" si="22"/>
        <v>0</v>
      </c>
      <c r="Q68" s="148">
        <f t="shared" si="23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53"/>
      <c r="B69" s="153" t="str">
        <f t="shared" si="17"/>
        <v>NO</v>
      </c>
      <c r="C69" s="20"/>
      <c r="D69" s="21"/>
      <c r="E69" s="2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21"/>
        <v>0</v>
      </c>
      <c r="P69" s="26">
        <f t="shared" si="22"/>
        <v>0</v>
      </c>
      <c r="Q69" s="148">
        <f t="shared" si="23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53"/>
      <c r="B70" s="153" t="str">
        <f t="shared" si="17"/>
        <v>NO</v>
      </c>
      <c r="C70" s="20"/>
      <c r="D70" s="21"/>
      <c r="E70" s="2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21"/>
        <v>0</v>
      </c>
      <c r="P70" s="26">
        <f t="shared" si="22"/>
        <v>0</v>
      </c>
      <c r="Q70" s="148">
        <f t="shared" si="23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5">
      <c r="A71" s="42"/>
      <c r="B71" s="42">
        <f>COUNTIF(B3:B70,"SI")</f>
        <v>17</v>
      </c>
      <c r="C71" s="42">
        <f>COUNTA(C3:C70)</f>
        <v>0</v>
      </c>
      <c r="D71" s="42"/>
      <c r="E71" s="43"/>
      <c r="F71" s="42">
        <f t="shared" ref="F71:N71" si="24">COUNTA(F3:F70)</f>
        <v>0</v>
      </c>
      <c r="G71" s="42">
        <f t="shared" si="24"/>
        <v>0</v>
      </c>
      <c r="H71" s="42">
        <f t="shared" si="24"/>
        <v>0</v>
      </c>
      <c r="I71" s="42">
        <f t="shared" si="24"/>
        <v>0</v>
      </c>
      <c r="J71" s="42">
        <f t="shared" si="24"/>
        <v>0</v>
      </c>
      <c r="K71" s="42">
        <f t="shared" si="24"/>
        <v>0</v>
      </c>
      <c r="L71" s="42">
        <f t="shared" si="24"/>
        <v>0</v>
      </c>
      <c r="M71" s="42">
        <f t="shared" si="24"/>
        <v>0</v>
      </c>
      <c r="N71" s="42">
        <f t="shared" si="24"/>
        <v>0</v>
      </c>
      <c r="O71" s="45">
        <f>SUM(O3:O70)</f>
        <v>0</v>
      </c>
      <c r="P71" s="46"/>
      <c r="Q71" s="26">
        <f>SUM(Q3:Q70)</f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6.149999999999999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7"/>
      <c r="P72" s="6"/>
      <c r="Q72" s="47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195"/>
      <c r="B74" s="6"/>
      <c r="C74" s="70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8.600000000000001" customHeight="1" x14ac:dyDescent="0.2">
      <c r="S75" s="6"/>
      <c r="T75" s="6"/>
      <c r="U75" s="6"/>
      <c r="V75" s="6"/>
      <c r="W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</sheetData>
  <sortState xmlns:xlrd2="http://schemas.microsoft.com/office/spreadsheetml/2017/richdata2" ref="A3:Q33">
    <sortCondition descending="1" ref="O3:O33"/>
  </sortState>
  <mergeCells count="1">
    <mergeCell ref="B1:G1"/>
  </mergeCells>
  <phoneticPr fontId="20" type="noConversion"/>
  <conditionalFormatting sqref="A3:B70">
    <cfRule type="containsText" dxfId="31" priority="1" stopIfTrue="1" operator="containsText" text="SI">
      <formula>NOT(ISERROR(SEARCH("SI",A3)))</formula>
    </cfRule>
    <cfRule type="containsText" dxfId="3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3"/>
  <sheetViews>
    <sheetView showGridLines="0" zoomScale="40" zoomScaleNormal="40" workbookViewId="0">
      <pane xSplit="5" ySplit="2" topLeftCell="F48" activePane="bottomRight" state="frozen"/>
      <selection pane="topRight" activeCell="F1" sqref="F1"/>
      <selection pane="bottomLeft" activeCell="A3" sqref="A3"/>
      <selection pane="bottomRight" activeCell="S63" sqref="S63:T6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2" style="1" customWidth="1"/>
    <col min="4" max="4" width="12.42578125" style="1" customWidth="1"/>
    <col min="5" max="5" width="62.7109375" style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74</v>
      </c>
      <c r="C1" s="250"/>
      <c r="D1" s="250"/>
      <c r="E1" s="250"/>
      <c r="F1" s="250"/>
      <c r="G1" s="251"/>
      <c r="H1" s="57"/>
      <c r="I1" s="58"/>
      <c r="J1" s="58"/>
      <c r="K1" s="58"/>
      <c r="L1" s="58"/>
      <c r="M1" s="58"/>
      <c r="N1" s="58"/>
      <c r="O1" s="5"/>
      <c r="P1" s="5"/>
      <c r="Q1" s="59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6" t="s">
        <v>188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230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82"/>
      <c r="B3" s="153" t="s">
        <v>147</v>
      </c>
      <c r="C3" s="182"/>
      <c r="D3" s="182"/>
      <c r="E3" s="182"/>
      <c r="F3" s="168"/>
      <c r="G3" s="171"/>
      <c r="H3" s="171"/>
      <c r="I3" s="171"/>
      <c r="J3" s="171"/>
      <c r="K3" s="206"/>
      <c r="L3" s="206"/>
      <c r="M3" s="206"/>
      <c r="N3" s="211"/>
      <c r="O3" s="165">
        <f t="shared" ref="O3:O21" si="0">IF(P3=9,SUM(F3:N3)-SMALL(F3:N3,1)-SMALL(F3:N3,2),IF(P3=8,SUM(F3:N3)-SMALL(F3:N3,1),SUM(F3:N3)))</f>
        <v>0</v>
      </c>
      <c r="P3" s="26">
        <f t="shared" ref="P3:P21" si="1">COUNTA(F3:N3)</f>
        <v>0</v>
      </c>
      <c r="Q3" s="148">
        <f t="shared" ref="Q3:Q21" si="2">SUM(F3:N3)</f>
        <v>0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82"/>
      <c r="B4" s="153" t="s">
        <v>147</v>
      </c>
      <c r="C4" s="182"/>
      <c r="D4" s="182"/>
      <c r="E4" s="182"/>
      <c r="F4" s="168"/>
      <c r="G4" s="171"/>
      <c r="H4" s="171"/>
      <c r="I4" s="171"/>
      <c r="J4" s="171"/>
      <c r="K4" s="206"/>
      <c r="L4" s="145"/>
      <c r="M4" s="206"/>
      <c r="N4" s="24"/>
      <c r="O4" s="25">
        <f t="shared" si="0"/>
        <v>0</v>
      </c>
      <c r="P4" s="26">
        <f t="shared" si="1"/>
        <v>0</v>
      </c>
      <c r="Q4" s="148">
        <f t="shared" si="2"/>
        <v>0</v>
      </c>
      <c r="R4" s="27"/>
      <c r="S4" s="28">
        <v>2310</v>
      </c>
      <c r="T4" s="29" t="s">
        <v>141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82"/>
      <c r="B5" s="153" t="s">
        <v>147</v>
      </c>
      <c r="C5" s="182"/>
      <c r="D5" s="182"/>
      <c r="E5" s="182"/>
      <c r="F5" s="168"/>
      <c r="G5" s="171"/>
      <c r="H5" s="171"/>
      <c r="I5" s="171"/>
      <c r="J5" s="171"/>
      <c r="K5" s="206"/>
      <c r="L5" s="145"/>
      <c r="M5" s="206"/>
      <c r="N5" s="24"/>
      <c r="O5" s="25">
        <f t="shared" si="0"/>
        <v>0</v>
      </c>
      <c r="P5" s="26">
        <f t="shared" si="1"/>
        <v>0</v>
      </c>
      <c r="Q5" s="148">
        <f t="shared" si="2"/>
        <v>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82"/>
      <c r="B6" s="153" t="s">
        <v>147</v>
      </c>
      <c r="C6" s="182"/>
      <c r="D6" s="182"/>
      <c r="E6" s="182"/>
      <c r="F6" s="168"/>
      <c r="G6" s="171"/>
      <c r="H6" s="171"/>
      <c r="I6" s="171"/>
      <c r="J6" s="171"/>
      <c r="K6" s="206"/>
      <c r="L6" s="145"/>
      <c r="M6" s="206"/>
      <c r="N6" s="24"/>
      <c r="O6" s="25">
        <f t="shared" si="0"/>
        <v>0</v>
      </c>
      <c r="P6" s="26">
        <f t="shared" si="1"/>
        <v>0</v>
      </c>
      <c r="Q6" s="148">
        <f t="shared" si="2"/>
        <v>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82"/>
      <c r="B7" s="153" t="s">
        <v>147</v>
      </c>
      <c r="C7" s="182"/>
      <c r="D7" s="182"/>
      <c r="E7" s="182"/>
      <c r="F7" s="168"/>
      <c r="G7" s="171"/>
      <c r="H7" s="171"/>
      <c r="I7" s="171"/>
      <c r="J7" s="171"/>
      <c r="K7" s="206"/>
      <c r="L7" s="145"/>
      <c r="M7" s="206"/>
      <c r="N7" s="24"/>
      <c r="O7" s="25">
        <f t="shared" si="0"/>
        <v>0</v>
      </c>
      <c r="P7" s="26">
        <f t="shared" si="1"/>
        <v>0</v>
      </c>
      <c r="Q7" s="14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6"/>
      <c r="AA7" s="6"/>
      <c r="AB7" s="6"/>
    </row>
    <row r="8" spans="1:28" ht="29.1" customHeight="1" thickBot="1" x14ac:dyDescent="0.4">
      <c r="A8" s="182"/>
      <c r="B8" s="153" t="s">
        <v>147</v>
      </c>
      <c r="C8" s="182"/>
      <c r="D8" s="182"/>
      <c r="E8" s="182"/>
      <c r="F8" s="168"/>
      <c r="G8" s="171"/>
      <c r="H8" s="171"/>
      <c r="I8" s="171"/>
      <c r="J8" s="171"/>
      <c r="K8" s="206"/>
      <c r="L8" s="145"/>
      <c r="M8" s="206"/>
      <c r="N8" s="24"/>
      <c r="O8" s="25">
        <f t="shared" si="0"/>
        <v>0</v>
      </c>
      <c r="P8" s="26">
        <f t="shared" si="1"/>
        <v>0</v>
      </c>
      <c r="Q8" s="148">
        <f t="shared" si="2"/>
        <v>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6"/>
      <c r="Z8" s="6"/>
      <c r="AA8" s="6"/>
      <c r="AB8" s="6"/>
    </row>
    <row r="9" spans="1:28" ht="29.1" customHeight="1" thickBot="1" x14ac:dyDescent="0.4">
      <c r="A9" s="182"/>
      <c r="B9" s="153" t="s">
        <v>147</v>
      </c>
      <c r="C9" s="182"/>
      <c r="D9" s="182"/>
      <c r="E9" s="182"/>
      <c r="F9" s="168"/>
      <c r="G9" s="171"/>
      <c r="H9" s="171"/>
      <c r="I9" s="171"/>
      <c r="J9" s="171"/>
      <c r="K9" s="206"/>
      <c r="L9" s="145"/>
      <c r="M9" s="206"/>
      <c r="N9" s="24"/>
      <c r="O9" s="25">
        <f t="shared" si="0"/>
        <v>0</v>
      </c>
      <c r="P9" s="26">
        <f t="shared" si="1"/>
        <v>0</v>
      </c>
      <c r="Q9" s="14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6"/>
      <c r="Z9" s="6"/>
      <c r="AA9" s="6"/>
      <c r="AB9" s="6"/>
    </row>
    <row r="10" spans="1:28" ht="29.1" customHeight="1" thickBot="1" x14ac:dyDescent="0.4">
      <c r="A10" s="182"/>
      <c r="B10" s="153" t="s">
        <v>147</v>
      </c>
      <c r="C10" s="182"/>
      <c r="D10" s="182"/>
      <c r="E10" s="182"/>
      <c r="F10" s="155"/>
      <c r="G10" s="171"/>
      <c r="H10" s="171"/>
      <c r="I10" s="171"/>
      <c r="J10" s="171"/>
      <c r="K10" s="206"/>
      <c r="L10" s="145"/>
      <c r="M10" s="206"/>
      <c r="N10" s="24"/>
      <c r="O10" s="25">
        <f t="shared" si="0"/>
        <v>0</v>
      </c>
      <c r="P10" s="26">
        <f t="shared" si="1"/>
        <v>0</v>
      </c>
      <c r="Q10" s="148">
        <f t="shared" si="2"/>
        <v>0</v>
      </c>
      <c r="R10" s="27"/>
      <c r="S10" s="28">
        <v>2074</v>
      </c>
      <c r="T10" s="29" t="s">
        <v>162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6"/>
      <c r="AA10" s="6"/>
      <c r="AB10" s="6"/>
    </row>
    <row r="11" spans="1:28" ht="29.1" customHeight="1" thickBot="1" x14ac:dyDescent="0.45">
      <c r="A11" s="182"/>
      <c r="B11" s="153" t="s">
        <v>147</v>
      </c>
      <c r="C11" s="182"/>
      <c r="D11" s="182"/>
      <c r="E11" s="182"/>
      <c r="F11" s="168"/>
      <c r="G11" s="171"/>
      <c r="H11" s="171"/>
      <c r="I11" s="171"/>
      <c r="J11" s="171"/>
      <c r="K11" s="206"/>
      <c r="L11" s="206"/>
      <c r="M11" s="206"/>
      <c r="N11" s="164"/>
      <c r="O11" s="165">
        <f t="shared" si="0"/>
        <v>0</v>
      </c>
      <c r="P11" s="26">
        <f t="shared" si="1"/>
        <v>0</v>
      </c>
      <c r="Q11" s="148">
        <f t="shared" si="2"/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82"/>
      <c r="B12" s="153" t="s">
        <v>147</v>
      </c>
      <c r="C12" s="182"/>
      <c r="D12" s="182"/>
      <c r="E12" s="182"/>
      <c r="F12" s="168"/>
      <c r="G12" s="171"/>
      <c r="H12" s="171"/>
      <c r="I12" s="171"/>
      <c r="J12" s="171"/>
      <c r="K12" s="206"/>
      <c r="L12" s="145"/>
      <c r="M12" s="206"/>
      <c r="N12" s="24"/>
      <c r="O12" s="25">
        <f t="shared" si="0"/>
        <v>0</v>
      </c>
      <c r="P12" s="26">
        <f t="shared" si="1"/>
        <v>0</v>
      </c>
      <c r="Q12" s="148">
        <f t="shared" si="2"/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82"/>
      <c r="B13" s="153" t="s">
        <v>147</v>
      </c>
      <c r="C13" s="182"/>
      <c r="D13" s="182"/>
      <c r="E13" s="182"/>
      <c r="F13" s="155"/>
      <c r="G13" s="171"/>
      <c r="H13" s="171"/>
      <c r="I13" s="171"/>
      <c r="J13" s="171"/>
      <c r="K13" s="206"/>
      <c r="L13" s="145"/>
      <c r="M13" s="206"/>
      <c r="N13" s="24"/>
      <c r="O13" s="25">
        <f t="shared" si="0"/>
        <v>0</v>
      </c>
      <c r="P13" s="26">
        <f t="shared" si="1"/>
        <v>0</v>
      </c>
      <c r="Q13" s="148">
        <f t="shared" si="2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82"/>
      <c r="B14" s="153" t="s">
        <v>147</v>
      </c>
      <c r="C14" s="182"/>
      <c r="D14" s="182"/>
      <c r="E14" s="182"/>
      <c r="F14" s="168"/>
      <c r="G14" s="171"/>
      <c r="H14" s="171"/>
      <c r="I14" s="171"/>
      <c r="J14" s="171"/>
      <c r="K14" s="206"/>
      <c r="L14" s="145"/>
      <c r="M14" s="206"/>
      <c r="N14" s="24"/>
      <c r="O14" s="25">
        <f t="shared" si="0"/>
        <v>0</v>
      </c>
      <c r="P14" s="26">
        <f t="shared" si="1"/>
        <v>0</v>
      </c>
      <c r="Q14" s="148">
        <f t="shared" si="2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82"/>
      <c r="B15" s="153" t="s">
        <v>147</v>
      </c>
      <c r="C15" s="182"/>
      <c r="D15" s="182"/>
      <c r="E15" s="182"/>
      <c r="F15" s="168"/>
      <c r="G15" s="171"/>
      <c r="H15" s="171"/>
      <c r="I15" s="171"/>
      <c r="J15" s="171"/>
      <c r="K15" s="206"/>
      <c r="L15" s="145"/>
      <c r="M15" s="206"/>
      <c r="N15" s="24"/>
      <c r="O15" s="25">
        <f t="shared" si="0"/>
        <v>0</v>
      </c>
      <c r="P15" s="26">
        <f t="shared" si="1"/>
        <v>0</v>
      </c>
      <c r="Q15" s="148">
        <f t="shared" si="2"/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82"/>
      <c r="B16" s="153" t="s">
        <v>147</v>
      </c>
      <c r="C16" s="182"/>
      <c r="D16" s="182"/>
      <c r="E16" s="182"/>
      <c r="F16" s="168"/>
      <c r="G16" s="171"/>
      <c r="H16" s="171"/>
      <c r="I16" s="171"/>
      <c r="J16" s="171"/>
      <c r="K16" s="206"/>
      <c r="L16" s="145"/>
      <c r="M16" s="206"/>
      <c r="N16" s="24"/>
      <c r="O16" s="25">
        <f t="shared" si="0"/>
        <v>0</v>
      </c>
      <c r="P16" s="26">
        <f t="shared" si="1"/>
        <v>0</v>
      </c>
      <c r="Q16" s="148">
        <f t="shared" si="2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82"/>
      <c r="B17" s="153" t="s">
        <v>147</v>
      </c>
      <c r="C17" s="182"/>
      <c r="D17" s="182"/>
      <c r="E17" s="182"/>
      <c r="F17" s="155"/>
      <c r="G17" s="171"/>
      <c r="H17" s="171"/>
      <c r="I17" s="171"/>
      <c r="J17" s="171"/>
      <c r="K17" s="206"/>
      <c r="L17" s="145"/>
      <c r="M17" s="206"/>
      <c r="N17" s="24"/>
      <c r="O17" s="25">
        <f t="shared" si="0"/>
        <v>0</v>
      </c>
      <c r="P17" s="26">
        <f t="shared" si="1"/>
        <v>0</v>
      </c>
      <c r="Q17" s="148">
        <f t="shared" si="2"/>
        <v>0</v>
      </c>
      <c r="R17" s="27"/>
      <c r="S17" s="28">
        <v>2521</v>
      </c>
      <c r="T17" s="29" t="s">
        <v>173</v>
      </c>
      <c r="U17" s="30">
        <f t="shared" si="3"/>
        <v>0</v>
      </c>
      <c r="V17" s="31"/>
      <c r="W17" s="32">
        <f t="shared" si="4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82"/>
      <c r="B18" s="153" t="s">
        <v>147</v>
      </c>
      <c r="C18" s="182"/>
      <c r="D18" s="182"/>
      <c r="E18" s="182"/>
      <c r="F18" s="171"/>
      <c r="G18" s="171"/>
      <c r="H18" s="171"/>
      <c r="I18" s="171"/>
      <c r="J18" s="171"/>
      <c r="K18" s="206"/>
      <c r="L18" s="145"/>
      <c r="M18" s="206"/>
      <c r="N18" s="24"/>
      <c r="O18" s="25">
        <f t="shared" si="0"/>
        <v>0</v>
      </c>
      <c r="P18" s="26">
        <f t="shared" si="1"/>
        <v>0</v>
      </c>
      <c r="Q18" s="148">
        <f t="shared" si="2"/>
        <v>0</v>
      </c>
      <c r="R18" s="27"/>
      <c r="S18" s="28">
        <v>2144</v>
      </c>
      <c r="T18" s="146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5">
      <c r="A19" s="182"/>
      <c r="B19" s="153" t="s">
        <v>147</v>
      </c>
      <c r="C19" s="182"/>
      <c r="D19" s="182"/>
      <c r="E19" s="182"/>
      <c r="F19" s="171"/>
      <c r="G19" s="171"/>
      <c r="H19" s="171"/>
      <c r="I19" s="171"/>
      <c r="J19" s="171"/>
      <c r="K19" s="206"/>
      <c r="L19" s="206"/>
      <c r="M19" s="206"/>
      <c r="N19" s="164"/>
      <c r="O19" s="165">
        <f t="shared" si="0"/>
        <v>0</v>
      </c>
      <c r="P19" s="26">
        <f t="shared" si="1"/>
        <v>0</v>
      </c>
      <c r="Q19" s="148">
        <f t="shared" si="2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82"/>
      <c r="B20" s="153" t="s">
        <v>147</v>
      </c>
      <c r="C20" s="182"/>
      <c r="D20" s="182"/>
      <c r="E20" s="182"/>
      <c r="F20" s="171"/>
      <c r="G20" s="171"/>
      <c r="H20" s="171"/>
      <c r="I20" s="171"/>
      <c r="J20" s="171"/>
      <c r="K20" s="206"/>
      <c r="L20" s="145"/>
      <c r="M20" s="206"/>
      <c r="N20" s="24"/>
      <c r="O20" s="25">
        <f t="shared" si="0"/>
        <v>0</v>
      </c>
      <c r="P20" s="26">
        <f t="shared" si="1"/>
        <v>0</v>
      </c>
      <c r="Q20" s="148">
        <f t="shared" si="2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53"/>
      <c r="B21" s="153" t="s">
        <v>147</v>
      </c>
      <c r="C21" s="182"/>
      <c r="D21" s="182"/>
      <c r="E21" s="182"/>
      <c r="F21" s="23"/>
      <c r="G21" s="23"/>
      <c r="H21" s="23"/>
      <c r="I21" s="23"/>
      <c r="J21" s="23"/>
      <c r="K21" s="206"/>
      <c r="L21" s="145"/>
      <c r="M21" s="206"/>
      <c r="N21" s="24"/>
      <c r="O21" s="25">
        <f t="shared" si="0"/>
        <v>0</v>
      </c>
      <c r="P21" s="26">
        <f t="shared" si="1"/>
        <v>0</v>
      </c>
      <c r="Q21" s="148">
        <f t="shared" si="2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53"/>
      <c r="B22" s="153" t="str">
        <f t="shared" ref="B22" si="5">IF(P22&lt;2,"NO","SI")</f>
        <v>NO</v>
      </c>
      <c r="C22" s="167"/>
      <c r="D22" s="170"/>
      <c r="E22" s="167"/>
      <c r="F22" s="23"/>
      <c r="G22" s="171"/>
      <c r="H22" s="23"/>
      <c r="I22" s="23"/>
      <c r="J22" s="23"/>
      <c r="K22" s="145"/>
      <c r="L22" s="145"/>
      <c r="M22" s="145"/>
      <c r="N22" s="24"/>
      <c r="O22" s="25">
        <f t="shared" ref="O22:O23" si="6">IF(P22=9,SUM(F22:N22)-SMALL(F22:N22,1)-SMALL(F22:N22,2),IF(P22=8,SUM(F22:N22)-SMALL(F22:N22,1),SUM(F22:N22)))</f>
        <v>0</v>
      </c>
      <c r="P22" s="26">
        <f t="shared" ref="P22:P23" si="7">COUNTA(F22:N22)</f>
        <v>0</v>
      </c>
      <c r="Q22" s="148">
        <f t="shared" ref="Q22:Q23" si="8">SUM(F22:N22)</f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53"/>
      <c r="B23" s="153" t="str">
        <f t="shared" ref="B23" si="9">IF(P23&lt;2,"NO","SI")</f>
        <v>NO</v>
      </c>
      <c r="C23" s="167"/>
      <c r="D23" s="170"/>
      <c r="E23" s="167"/>
      <c r="F23" s="23"/>
      <c r="G23" s="171"/>
      <c r="H23" s="23"/>
      <c r="I23" s="23"/>
      <c r="J23" s="23"/>
      <c r="K23" s="145"/>
      <c r="L23" s="145"/>
      <c r="M23" s="145"/>
      <c r="N23" s="24"/>
      <c r="O23" s="25">
        <f t="shared" si="6"/>
        <v>0</v>
      </c>
      <c r="P23" s="26">
        <f t="shared" si="7"/>
        <v>0</v>
      </c>
      <c r="Q23" s="148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3"/>
      <c r="B24" s="153" t="str">
        <f t="shared" ref="B24:B40" si="10">IF(P24&lt;2,"NO","SI")</f>
        <v>NO</v>
      </c>
      <c r="C24" s="167"/>
      <c r="D24" s="170"/>
      <c r="E24" s="167"/>
      <c r="F24" s="23"/>
      <c r="G24" s="23"/>
      <c r="H24" s="23"/>
      <c r="I24" s="23"/>
      <c r="J24" s="23"/>
      <c r="K24" s="145"/>
      <c r="L24" s="145"/>
      <c r="M24" s="145"/>
      <c r="N24" s="24"/>
      <c r="O24" s="25">
        <f t="shared" ref="O24:O40" si="11">IF(P24=9,SUM(F24:N24)-SMALL(F24:N24,1)-SMALL(F24:N24,2),IF(P24=8,SUM(F24:N24)-SMALL(F24:N24,1),SUM(F24:N24)))</f>
        <v>0</v>
      </c>
      <c r="P24" s="26">
        <f t="shared" ref="P24:P40" si="12">COUNTA(F24:N24)</f>
        <v>0</v>
      </c>
      <c r="Q24" s="148">
        <f t="shared" ref="Q24:Q40" si="13">SUM(F24:N24)</f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3"/>
      <c r="B25" s="153" t="str">
        <f t="shared" si="10"/>
        <v>NO</v>
      </c>
      <c r="C25" s="167"/>
      <c r="D25" s="170"/>
      <c r="E25" s="167"/>
      <c r="F25" s="23"/>
      <c r="G25" s="23"/>
      <c r="H25" s="23"/>
      <c r="I25" s="23"/>
      <c r="J25" s="23"/>
      <c r="K25" s="145"/>
      <c r="L25" s="145"/>
      <c r="M25" s="145"/>
      <c r="N25" s="24"/>
      <c r="O25" s="25">
        <f t="shared" si="11"/>
        <v>0</v>
      </c>
      <c r="P25" s="26">
        <f t="shared" si="12"/>
        <v>0</v>
      </c>
      <c r="Q25" s="148">
        <f t="shared" si="13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3"/>
      <c r="B26" s="153" t="str">
        <f t="shared" si="10"/>
        <v>NO</v>
      </c>
      <c r="C26" s="167"/>
      <c r="D26" s="170"/>
      <c r="E26" s="167"/>
      <c r="F26" s="23"/>
      <c r="G26" s="23"/>
      <c r="H26" s="23"/>
      <c r="I26" s="23"/>
      <c r="J26" s="23"/>
      <c r="K26" s="145"/>
      <c r="L26" s="145"/>
      <c r="M26" s="145"/>
      <c r="N26" s="24"/>
      <c r="O26" s="25">
        <f t="shared" si="11"/>
        <v>0</v>
      </c>
      <c r="P26" s="26">
        <f t="shared" si="12"/>
        <v>0</v>
      </c>
      <c r="Q26" s="148">
        <f t="shared" si="13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3"/>
      <c r="B27" s="153" t="str">
        <f t="shared" si="10"/>
        <v>NO</v>
      </c>
      <c r="C27" s="167"/>
      <c r="D27" s="170"/>
      <c r="E27" s="167"/>
      <c r="F27" s="23"/>
      <c r="G27" s="23"/>
      <c r="H27" s="23"/>
      <c r="I27" s="23"/>
      <c r="J27" s="23"/>
      <c r="K27" s="145"/>
      <c r="L27" s="145"/>
      <c r="M27" s="145"/>
      <c r="N27" s="24"/>
      <c r="O27" s="25">
        <f t="shared" si="11"/>
        <v>0</v>
      </c>
      <c r="P27" s="26">
        <f t="shared" si="12"/>
        <v>0</v>
      </c>
      <c r="Q27" s="148">
        <f t="shared" si="13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3"/>
      <c r="B28" s="153" t="str">
        <f t="shared" si="10"/>
        <v>NO</v>
      </c>
      <c r="C28" s="167"/>
      <c r="D28" s="170"/>
      <c r="E28" s="167"/>
      <c r="F28" s="23"/>
      <c r="G28" s="23"/>
      <c r="H28" s="23"/>
      <c r="I28" s="23"/>
      <c r="J28" s="23"/>
      <c r="K28" s="145"/>
      <c r="L28" s="145"/>
      <c r="M28" s="145"/>
      <c r="N28" s="24"/>
      <c r="O28" s="25">
        <f t="shared" si="11"/>
        <v>0</v>
      </c>
      <c r="P28" s="26">
        <f t="shared" si="12"/>
        <v>0</v>
      </c>
      <c r="Q28" s="148">
        <f t="shared" si="13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3"/>
      <c r="B29" s="153" t="str">
        <f t="shared" si="10"/>
        <v>NO</v>
      </c>
      <c r="C29" s="167"/>
      <c r="D29" s="170"/>
      <c r="E29" s="167"/>
      <c r="F29" s="23"/>
      <c r="G29" s="23"/>
      <c r="H29" s="23"/>
      <c r="I29" s="23"/>
      <c r="J29" s="23"/>
      <c r="K29" s="145"/>
      <c r="L29" s="145"/>
      <c r="M29" s="145"/>
      <c r="N29" s="24"/>
      <c r="O29" s="25">
        <f t="shared" si="11"/>
        <v>0</v>
      </c>
      <c r="P29" s="26">
        <f t="shared" si="12"/>
        <v>0</v>
      </c>
      <c r="Q29" s="148">
        <f t="shared" si="13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3"/>
      <c r="B30" s="153" t="str">
        <f t="shared" si="10"/>
        <v>NO</v>
      </c>
      <c r="C30" s="20"/>
      <c r="D30" s="21"/>
      <c r="E30" s="20"/>
      <c r="F30" s="23"/>
      <c r="G30" s="23"/>
      <c r="H30" s="23"/>
      <c r="I30" s="23"/>
      <c r="J30" s="23"/>
      <c r="K30" s="145"/>
      <c r="L30" s="145"/>
      <c r="M30" s="145"/>
      <c r="N30" s="24"/>
      <c r="O30" s="25">
        <f t="shared" si="11"/>
        <v>0</v>
      </c>
      <c r="P30" s="26">
        <f t="shared" si="12"/>
        <v>0</v>
      </c>
      <c r="Q30" s="148">
        <f t="shared" si="13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3"/>
      <c r="B31" s="153" t="str">
        <f t="shared" si="10"/>
        <v>NO</v>
      </c>
      <c r="C31" s="20"/>
      <c r="D31" s="21"/>
      <c r="E31" s="22"/>
      <c r="F31" s="23"/>
      <c r="G31" s="23"/>
      <c r="H31" s="23"/>
      <c r="I31" s="23"/>
      <c r="J31" s="23"/>
      <c r="K31" s="145"/>
      <c r="L31" s="145"/>
      <c r="M31" s="145"/>
      <c r="N31" s="24"/>
      <c r="O31" s="25">
        <f t="shared" si="11"/>
        <v>0</v>
      </c>
      <c r="P31" s="26">
        <f t="shared" si="12"/>
        <v>0</v>
      </c>
      <c r="Q31" s="148">
        <f t="shared" si="13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3"/>
      <c r="B32" s="153" t="str">
        <f t="shared" si="10"/>
        <v>NO</v>
      </c>
      <c r="C32" s="61"/>
      <c r="D32" s="21"/>
      <c r="E32" s="20"/>
      <c r="F32" s="23"/>
      <c r="G32" s="23"/>
      <c r="H32" s="23"/>
      <c r="I32" s="23"/>
      <c r="J32" s="23"/>
      <c r="K32" s="145"/>
      <c r="L32" s="145"/>
      <c r="M32" s="145"/>
      <c r="N32" s="24"/>
      <c r="O32" s="25">
        <f t="shared" si="11"/>
        <v>0</v>
      </c>
      <c r="P32" s="26">
        <f t="shared" si="12"/>
        <v>0</v>
      </c>
      <c r="Q32" s="148">
        <f t="shared" si="13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3"/>
      <c r="B33" s="153" t="str">
        <f t="shared" si="10"/>
        <v>NO</v>
      </c>
      <c r="C33" s="20"/>
      <c r="D33" s="21"/>
      <c r="E33" s="22"/>
      <c r="F33" s="23"/>
      <c r="G33" s="23"/>
      <c r="H33" s="23"/>
      <c r="I33" s="23"/>
      <c r="J33" s="23"/>
      <c r="K33" s="145"/>
      <c r="L33" s="145"/>
      <c r="M33" s="145"/>
      <c r="N33" s="24"/>
      <c r="O33" s="25">
        <f t="shared" si="11"/>
        <v>0</v>
      </c>
      <c r="P33" s="26">
        <f t="shared" si="12"/>
        <v>0</v>
      </c>
      <c r="Q33" s="148">
        <f t="shared" si="13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3"/>
      <c r="B34" s="153" t="str">
        <f t="shared" si="10"/>
        <v>NO</v>
      </c>
      <c r="C34" s="20"/>
      <c r="D34" s="21"/>
      <c r="E34" s="22"/>
      <c r="F34" s="23"/>
      <c r="G34" s="23"/>
      <c r="H34" s="23"/>
      <c r="I34" s="23"/>
      <c r="J34" s="23"/>
      <c r="K34" s="145"/>
      <c r="L34" s="145"/>
      <c r="M34" s="145"/>
      <c r="N34" s="24"/>
      <c r="O34" s="25">
        <f t="shared" si="11"/>
        <v>0</v>
      </c>
      <c r="P34" s="26">
        <f t="shared" si="12"/>
        <v>0</v>
      </c>
      <c r="Q34" s="148">
        <f t="shared" si="13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3"/>
      <c r="B35" s="153" t="str">
        <f t="shared" si="10"/>
        <v>NO</v>
      </c>
      <c r="C35" s="20"/>
      <c r="D35" s="21"/>
      <c r="E35" s="22"/>
      <c r="F35" s="23"/>
      <c r="G35" s="23"/>
      <c r="H35" s="23"/>
      <c r="I35" s="23"/>
      <c r="J35" s="23"/>
      <c r="K35" s="145"/>
      <c r="L35" s="145"/>
      <c r="M35" s="145"/>
      <c r="N35" s="24"/>
      <c r="O35" s="25">
        <f t="shared" si="11"/>
        <v>0</v>
      </c>
      <c r="P35" s="26">
        <f t="shared" si="12"/>
        <v>0</v>
      </c>
      <c r="Q35" s="148">
        <f t="shared" si="13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3"/>
      <c r="B36" s="153" t="str">
        <f t="shared" si="10"/>
        <v>NO</v>
      </c>
      <c r="C36" s="20"/>
      <c r="D36" s="21"/>
      <c r="E36" s="22"/>
      <c r="F36" s="23"/>
      <c r="G36" s="23"/>
      <c r="H36" s="23"/>
      <c r="I36" s="23"/>
      <c r="J36" s="23"/>
      <c r="K36" s="145"/>
      <c r="L36" s="145"/>
      <c r="M36" s="145"/>
      <c r="N36" s="24"/>
      <c r="O36" s="25">
        <f t="shared" si="11"/>
        <v>0</v>
      </c>
      <c r="P36" s="26">
        <f t="shared" si="12"/>
        <v>0</v>
      </c>
      <c r="Q36" s="148">
        <f t="shared" si="13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3"/>
      <c r="B37" s="153" t="str">
        <f t="shared" si="10"/>
        <v>NO</v>
      </c>
      <c r="C37" s="20"/>
      <c r="D37" s="21"/>
      <c r="E37" s="22"/>
      <c r="F37" s="23"/>
      <c r="G37" s="23"/>
      <c r="H37" s="23"/>
      <c r="I37" s="23"/>
      <c r="J37" s="23"/>
      <c r="K37" s="145"/>
      <c r="L37" s="145"/>
      <c r="M37" s="145"/>
      <c r="N37" s="24"/>
      <c r="O37" s="25">
        <f t="shared" si="11"/>
        <v>0</v>
      </c>
      <c r="P37" s="26">
        <f t="shared" si="12"/>
        <v>0</v>
      </c>
      <c r="Q37" s="148">
        <f t="shared" si="13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3"/>
      <c r="B38" s="153" t="str">
        <f t="shared" si="10"/>
        <v>NO</v>
      </c>
      <c r="C38" s="20"/>
      <c r="D38" s="21"/>
      <c r="E38" s="22"/>
      <c r="F38" s="23"/>
      <c r="G38" s="23"/>
      <c r="H38" s="23"/>
      <c r="I38" s="23"/>
      <c r="J38" s="23"/>
      <c r="K38" s="145"/>
      <c r="L38" s="145"/>
      <c r="M38" s="145"/>
      <c r="N38" s="24"/>
      <c r="O38" s="25">
        <f t="shared" si="11"/>
        <v>0</v>
      </c>
      <c r="P38" s="26">
        <f t="shared" si="12"/>
        <v>0</v>
      </c>
      <c r="Q38" s="148">
        <f t="shared" si="13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3"/>
      <c r="B39" s="153" t="str">
        <f t="shared" si="10"/>
        <v>NO</v>
      </c>
      <c r="C39" s="20"/>
      <c r="D39" s="21"/>
      <c r="E39" s="20"/>
      <c r="F39" s="23"/>
      <c r="G39" s="23"/>
      <c r="H39" s="23"/>
      <c r="I39" s="23"/>
      <c r="J39" s="23"/>
      <c r="K39" s="145"/>
      <c r="L39" s="145"/>
      <c r="M39" s="145"/>
      <c r="N39" s="24"/>
      <c r="O39" s="25">
        <f t="shared" si="11"/>
        <v>0</v>
      </c>
      <c r="P39" s="26">
        <f t="shared" si="12"/>
        <v>0</v>
      </c>
      <c r="Q39" s="148">
        <f t="shared" si="13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3"/>
      <c r="B40" s="153" t="str">
        <f t="shared" si="10"/>
        <v>NO</v>
      </c>
      <c r="C40" s="61"/>
      <c r="D40" s="21"/>
      <c r="E40" s="22"/>
      <c r="F40" s="23"/>
      <c r="G40" s="23"/>
      <c r="H40" s="23"/>
      <c r="I40" s="23"/>
      <c r="J40" s="23"/>
      <c r="K40" s="145"/>
      <c r="L40" s="145"/>
      <c r="M40" s="145"/>
      <c r="N40" s="24"/>
      <c r="O40" s="25">
        <f t="shared" si="11"/>
        <v>0</v>
      </c>
      <c r="P40" s="26">
        <f t="shared" si="12"/>
        <v>0</v>
      </c>
      <c r="Q40" s="148">
        <f t="shared" si="13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3"/>
      <c r="B41" s="153" t="str">
        <f t="shared" ref="B41:B50" si="14">IF(P41&lt;2,"NO","SI")</f>
        <v>NO</v>
      </c>
      <c r="C41" s="20"/>
      <c r="D41" s="21"/>
      <c r="E41" s="22"/>
      <c r="F41" s="23"/>
      <c r="G41" s="23"/>
      <c r="H41" s="23"/>
      <c r="I41" s="23"/>
      <c r="J41" s="23"/>
      <c r="K41" s="145"/>
      <c r="L41" s="145"/>
      <c r="M41" s="145"/>
      <c r="N41" s="24"/>
      <c r="O41" s="25">
        <f t="shared" ref="O41:O50" si="15">IF(P41=9,SUM(F41:N41)-SMALL(F41:N41,1)-SMALL(F41:N41,2),IF(P41=8,SUM(F41:N41)-SMALL(F41:N41,1),SUM(F41:N41)))</f>
        <v>0</v>
      </c>
      <c r="P41" s="26">
        <f t="shared" ref="P41:P50" si="16">COUNTA(F41:N41)</f>
        <v>0</v>
      </c>
      <c r="Q41" s="148">
        <f t="shared" ref="Q41:Q50" si="17">SUM(F41:N41)</f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3"/>
      <c r="B42" s="153" t="str">
        <f t="shared" si="14"/>
        <v>NO</v>
      </c>
      <c r="C42" s="20"/>
      <c r="D42" s="21"/>
      <c r="E42" s="20"/>
      <c r="F42" s="23"/>
      <c r="G42" s="23"/>
      <c r="H42" s="23"/>
      <c r="I42" s="23"/>
      <c r="J42" s="23"/>
      <c r="K42" s="145"/>
      <c r="L42" s="145"/>
      <c r="M42" s="145"/>
      <c r="N42" s="24"/>
      <c r="O42" s="25">
        <f t="shared" si="15"/>
        <v>0</v>
      </c>
      <c r="P42" s="26">
        <f t="shared" si="16"/>
        <v>0</v>
      </c>
      <c r="Q42" s="148">
        <f t="shared" si="17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3"/>
      <c r="B43" s="153" t="str">
        <f t="shared" si="14"/>
        <v>NO</v>
      </c>
      <c r="C43" s="20"/>
      <c r="D43" s="21"/>
      <c r="E43" s="22"/>
      <c r="F43" s="23"/>
      <c r="G43" s="23"/>
      <c r="H43" s="23"/>
      <c r="I43" s="23"/>
      <c r="J43" s="23"/>
      <c r="K43" s="145"/>
      <c r="L43" s="145"/>
      <c r="M43" s="145"/>
      <c r="N43" s="24"/>
      <c r="O43" s="25">
        <f t="shared" si="15"/>
        <v>0</v>
      </c>
      <c r="P43" s="26">
        <f t="shared" si="16"/>
        <v>0</v>
      </c>
      <c r="Q43" s="148">
        <f t="shared" si="17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3"/>
      <c r="B44" s="153" t="str">
        <f t="shared" si="14"/>
        <v>NO</v>
      </c>
      <c r="C44" s="61"/>
      <c r="D44" s="21"/>
      <c r="E44" s="61"/>
      <c r="F44" s="23"/>
      <c r="G44" s="23"/>
      <c r="H44" s="23"/>
      <c r="I44" s="23"/>
      <c r="J44" s="23"/>
      <c r="K44" s="145"/>
      <c r="L44" s="145"/>
      <c r="M44" s="145"/>
      <c r="N44" s="24"/>
      <c r="O44" s="25">
        <f t="shared" si="15"/>
        <v>0</v>
      </c>
      <c r="P44" s="26">
        <f t="shared" si="16"/>
        <v>0</v>
      </c>
      <c r="Q44" s="148">
        <f t="shared" si="17"/>
        <v>0</v>
      </c>
      <c r="R44" s="27"/>
      <c r="S44" s="28">
        <v>2199</v>
      </c>
      <c r="T44" s="146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3"/>
      <c r="B45" s="153" t="str">
        <f t="shared" si="14"/>
        <v>NO</v>
      </c>
      <c r="C45" s="61"/>
      <c r="D45" s="21"/>
      <c r="E45" s="61"/>
      <c r="F45" s="23"/>
      <c r="G45" s="23"/>
      <c r="H45" s="23"/>
      <c r="I45" s="23"/>
      <c r="J45" s="23"/>
      <c r="K45" s="145"/>
      <c r="L45" s="145"/>
      <c r="M45" s="145"/>
      <c r="N45" s="24"/>
      <c r="O45" s="25">
        <f t="shared" si="15"/>
        <v>0</v>
      </c>
      <c r="P45" s="26">
        <f t="shared" si="16"/>
        <v>0</v>
      </c>
      <c r="Q45" s="148">
        <f t="shared" si="17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3"/>
      <c r="B46" s="153" t="str">
        <f t="shared" si="14"/>
        <v>NO</v>
      </c>
      <c r="C46" s="61"/>
      <c r="D46" s="21"/>
      <c r="E46" s="62"/>
      <c r="F46" s="23"/>
      <c r="G46" s="23"/>
      <c r="H46" s="23"/>
      <c r="I46" s="23"/>
      <c r="J46" s="23"/>
      <c r="K46" s="145"/>
      <c r="L46" s="145"/>
      <c r="M46" s="145"/>
      <c r="N46" s="24"/>
      <c r="O46" s="25">
        <f t="shared" si="15"/>
        <v>0</v>
      </c>
      <c r="P46" s="26">
        <f t="shared" si="16"/>
        <v>0</v>
      </c>
      <c r="Q46" s="148">
        <f t="shared" si="17"/>
        <v>0</v>
      </c>
      <c r="R46" s="35"/>
      <c r="S46" s="28">
        <v>2057</v>
      </c>
      <c r="T46" s="29" t="s">
        <v>56</v>
      </c>
      <c r="U46" s="30">
        <f t="shared" si="3"/>
        <v>0</v>
      </c>
      <c r="V46" s="36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53"/>
      <c r="B47" s="153" t="str">
        <f t="shared" si="14"/>
        <v>NO</v>
      </c>
      <c r="C47" s="61"/>
      <c r="D47" s="21"/>
      <c r="E47" s="62"/>
      <c r="F47" s="23"/>
      <c r="G47" s="23"/>
      <c r="H47" s="23"/>
      <c r="I47" s="23"/>
      <c r="J47" s="23"/>
      <c r="K47" s="145"/>
      <c r="L47" s="145"/>
      <c r="M47" s="145"/>
      <c r="N47" s="24"/>
      <c r="O47" s="25">
        <f t="shared" si="15"/>
        <v>0</v>
      </c>
      <c r="P47" s="26">
        <f t="shared" si="16"/>
        <v>0</v>
      </c>
      <c r="Q47" s="148">
        <f t="shared" si="17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3"/>
      <c r="B48" s="153" t="str">
        <f t="shared" si="14"/>
        <v>NO</v>
      </c>
      <c r="C48" s="61"/>
      <c r="D48" s="21"/>
      <c r="E48" s="61"/>
      <c r="F48" s="23"/>
      <c r="G48" s="23"/>
      <c r="H48" s="23"/>
      <c r="I48" s="23"/>
      <c r="J48" s="138"/>
      <c r="K48" s="147"/>
      <c r="L48" s="147"/>
      <c r="M48" s="147"/>
      <c r="N48" s="139"/>
      <c r="O48" s="25">
        <f t="shared" si="15"/>
        <v>0</v>
      </c>
      <c r="P48" s="26">
        <f t="shared" si="16"/>
        <v>0</v>
      </c>
      <c r="Q48" s="148">
        <f t="shared" si="17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3"/>
      <c r="B49" s="153" t="str">
        <f t="shared" si="14"/>
        <v>NO</v>
      </c>
      <c r="C49" s="61"/>
      <c r="D49" s="21"/>
      <c r="E49" s="61"/>
      <c r="F49" s="23"/>
      <c r="G49" s="23"/>
      <c r="H49" s="23"/>
      <c r="I49" s="23"/>
      <c r="J49" s="23"/>
      <c r="K49" s="145"/>
      <c r="L49" s="145"/>
      <c r="M49" s="145"/>
      <c r="N49" s="24"/>
      <c r="O49" s="25">
        <f t="shared" si="15"/>
        <v>0</v>
      </c>
      <c r="P49" s="26">
        <f t="shared" si="16"/>
        <v>0</v>
      </c>
      <c r="Q49" s="148">
        <f t="shared" si="17"/>
        <v>0</v>
      </c>
      <c r="R49" s="19"/>
      <c r="S49" s="28">
        <v>2029</v>
      </c>
      <c r="T49" s="29" t="s">
        <v>59</v>
      </c>
      <c r="U49" s="30">
        <f t="shared" si="3"/>
        <v>0</v>
      </c>
      <c r="V49" s="6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3"/>
      <c r="B50" s="153" t="str">
        <f t="shared" si="14"/>
        <v>NO</v>
      </c>
      <c r="C50" s="61"/>
      <c r="D50" s="21"/>
      <c r="E50" s="61"/>
      <c r="F50" s="23"/>
      <c r="G50" s="23"/>
      <c r="H50" s="23"/>
      <c r="I50" s="23"/>
      <c r="J50" s="23"/>
      <c r="K50" s="145"/>
      <c r="L50" s="145"/>
      <c r="M50" s="145"/>
      <c r="N50" s="24"/>
      <c r="O50" s="25">
        <f t="shared" si="15"/>
        <v>0</v>
      </c>
      <c r="P50" s="26">
        <f t="shared" si="16"/>
        <v>0</v>
      </c>
      <c r="Q50" s="148">
        <f t="shared" si="17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19</v>
      </c>
      <c r="C51" s="42">
        <f>COUNTA(C3:C50)</f>
        <v>0</v>
      </c>
      <c r="D51" s="42"/>
      <c r="E51" s="42"/>
      <c r="F51" s="42">
        <f t="shared" ref="F51:N51" si="18">COUNTA(F3:F50)</f>
        <v>0</v>
      </c>
      <c r="G51" s="42">
        <f t="shared" si="18"/>
        <v>0</v>
      </c>
      <c r="H51" s="42">
        <f t="shared" si="18"/>
        <v>0</v>
      </c>
      <c r="I51" s="42">
        <f t="shared" si="18"/>
        <v>0</v>
      </c>
      <c r="J51" s="42">
        <f t="shared" si="18"/>
        <v>0</v>
      </c>
      <c r="K51" s="42">
        <f t="shared" si="18"/>
        <v>0</v>
      </c>
      <c r="L51" s="42">
        <f t="shared" si="18"/>
        <v>0</v>
      </c>
      <c r="M51" s="42">
        <f t="shared" si="18"/>
        <v>0</v>
      </c>
      <c r="N51" s="42">
        <f t="shared" si="18"/>
        <v>0</v>
      </c>
      <c r="O51" s="64">
        <f>SUM(O3:O50)</f>
        <v>0</v>
      </c>
      <c r="P51" s="46"/>
      <c r="Q51" s="65">
        <f>SUM(Q3:Q50)</f>
        <v>0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6"/>
      <c r="B52" s="66"/>
      <c r="C52" s="66"/>
      <c r="D52" s="66"/>
      <c r="E52" s="66"/>
      <c r="F52" s="67"/>
      <c r="G52" s="67"/>
      <c r="H52" s="66"/>
      <c r="I52" s="66"/>
      <c r="J52" s="66"/>
      <c r="K52" s="66"/>
      <c r="L52" s="66"/>
      <c r="M52" s="66"/>
      <c r="N52" s="66"/>
      <c r="O52" s="68"/>
      <c r="P52" s="6"/>
      <c r="Q52" s="69"/>
      <c r="R52" s="6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163</v>
      </c>
      <c r="U54" s="30">
        <f t="shared" si="3"/>
        <v>0</v>
      </c>
      <c r="V54" s="6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46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46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2612</v>
      </c>
      <c r="T63" s="29" t="s">
        <v>238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4" customHeight="1" x14ac:dyDescent="0.35">
      <c r="A65" s="190"/>
      <c r="B65" s="6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  <c r="P65" s="6"/>
      <c r="Q65" s="6"/>
      <c r="R65" s="6"/>
      <c r="S65" s="6"/>
      <c r="T65" s="6"/>
      <c r="U65" s="39">
        <f>SUM(U3:U64)</f>
        <v>0</v>
      </c>
      <c r="V65" s="6"/>
      <c r="W65" s="41">
        <f>SUM(W3:W64)</f>
        <v>0</v>
      </c>
      <c r="X65" s="6"/>
      <c r="Y65" s="6"/>
      <c r="Z65" s="6"/>
      <c r="AA65" s="6"/>
      <c r="AB65" s="6"/>
    </row>
    <row r="66" spans="1:28" ht="27.4" customHeight="1" x14ac:dyDescent="0.35">
      <c r="A66" s="194"/>
      <c r="B66" s="6"/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  <c r="P66" s="6"/>
      <c r="Q66" s="6"/>
      <c r="R66" s="6"/>
      <c r="S66" s="6"/>
      <c r="T66" s="6"/>
      <c r="U66" s="39"/>
      <c r="V66" s="6"/>
      <c r="W66" s="41"/>
      <c r="X66" s="6"/>
      <c r="Y66" s="6"/>
      <c r="Z66" s="6"/>
      <c r="AA66" s="6"/>
      <c r="AB66" s="6"/>
    </row>
    <row r="67" spans="1:28" ht="27.4" customHeight="1" x14ac:dyDescent="0.35">
      <c r="A67" s="194"/>
      <c r="B67" s="6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  <c r="P67" s="6"/>
      <c r="Q67" s="6"/>
      <c r="R67" s="6"/>
      <c r="S67" s="6"/>
      <c r="T67" s="6"/>
      <c r="U67" s="39"/>
      <c r="V67" s="6"/>
      <c r="W67" s="41"/>
      <c r="X67" s="6"/>
      <c r="Y67" s="6"/>
      <c r="Z67" s="6"/>
      <c r="AA67" s="6"/>
      <c r="AB67" s="6"/>
    </row>
    <row r="68" spans="1:28" ht="27.4" customHeight="1" x14ac:dyDescent="0.35">
      <c r="A68" s="191"/>
      <c r="B68" s="6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6"/>
      <c r="P68" s="6"/>
      <c r="Q68" s="6"/>
      <c r="R68" s="6"/>
      <c r="S68" s="6"/>
      <c r="T68" s="6"/>
      <c r="U68" s="39"/>
      <c r="V68" s="6"/>
      <c r="W68" s="41"/>
      <c r="X68" s="6"/>
      <c r="Y68" s="6"/>
      <c r="Z68" s="6"/>
      <c r="AA68" s="6"/>
      <c r="AB68" s="6"/>
    </row>
    <row r="69" spans="1:28" ht="18.600000000000001" customHeight="1" x14ac:dyDescent="0.35">
      <c r="S69" s="6"/>
      <c r="T69" s="6"/>
      <c r="U69" s="39"/>
      <c r="V69" s="6"/>
      <c r="W69" s="41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21:A50">
    <cfRule type="containsText" dxfId="29" priority="1" stopIfTrue="1" operator="containsText" text="SI">
      <formula>NOT(ISERROR(SEARCH("SI",A21)))</formula>
    </cfRule>
    <cfRule type="containsText" dxfId="28" priority="2" stopIfTrue="1" operator="containsText" text="NO">
      <formula>NOT(ISERROR(SEARCH("NO",A21)))</formula>
    </cfRule>
  </conditionalFormatting>
  <conditionalFormatting sqref="B3:B50">
    <cfRule type="containsText" dxfId="27" priority="3" stopIfTrue="1" operator="containsText" text="SI">
      <formula>NOT(ISERROR(SEARCH("SI",B3)))</formula>
    </cfRule>
    <cfRule type="containsText" dxfId="26" priority="4" stopIfTrue="1" operator="containsText" text="NO">
      <formula>NOT(ISERROR(SEARCH("NO",B3)))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83"/>
  <sheetViews>
    <sheetView showGridLines="0" zoomScale="40" zoomScaleNormal="40" workbookViewId="0">
      <pane xSplit="5" ySplit="2" topLeftCell="F51" activePane="bottomRight" state="frozen"/>
      <selection pane="topRight" activeCell="F1" sqref="F1"/>
      <selection pane="bottomLeft" activeCell="A3" sqref="A3"/>
      <selection pane="bottomRight" activeCell="S63" sqref="S63:T6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8.7109375" style="1" customWidth="1"/>
    <col min="4" max="4" width="13.7109375" style="1" customWidth="1"/>
    <col min="5" max="5" width="65.85546875" style="1" customWidth="1"/>
    <col min="6" max="6" width="23.140625" style="1" customWidth="1"/>
    <col min="7" max="7" width="23.42578125" style="1" customWidth="1"/>
    <col min="8" max="8" width="23.140625" style="1" customWidth="1"/>
    <col min="9" max="12" width="23.42578125" style="1" customWidth="1"/>
    <col min="13" max="14" width="23.140625" style="1" customWidth="1"/>
    <col min="15" max="15" width="18.8554687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1" width="20.710937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47.710937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52" t="s">
        <v>75</v>
      </c>
      <c r="C1" s="253"/>
      <c r="D1" s="253"/>
      <c r="E1" s="253"/>
      <c r="F1" s="253"/>
      <c r="G1" s="253"/>
      <c r="H1" s="58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6" t="s">
        <v>188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230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3"/>
      <c r="B3" s="153" t="s">
        <v>147</v>
      </c>
      <c r="C3" s="182"/>
      <c r="D3" s="182"/>
      <c r="E3" s="182"/>
      <c r="F3" s="155"/>
      <c r="G3" s="23"/>
      <c r="H3" s="171"/>
      <c r="I3" s="171"/>
      <c r="J3" s="171"/>
      <c r="K3" s="171"/>
      <c r="L3" s="23"/>
      <c r="M3" s="171"/>
      <c r="N3" s="24"/>
      <c r="O3" s="165">
        <f t="shared" ref="O3:O44" si="0">IF(P3=9,SUM(F3:N3)-SMALL(F3:N3,1),IF(P3=8,SUM(F3:N3),SUM(F3:N3)))</f>
        <v>0</v>
      </c>
      <c r="P3" s="26">
        <f t="shared" ref="P3:P44" si="1">COUNTA(F3:N3)</f>
        <v>0</v>
      </c>
      <c r="Q3" s="148">
        <f t="shared" ref="Q3:Q33" si="2">SUM(F3:N3)</f>
        <v>0</v>
      </c>
      <c r="R3" s="27"/>
      <c r="S3" s="28">
        <v>1213</v>
      </c>
      <c r="T3" s="29" t="s">
        <v>114</v>
      </c>
      <c r="U3" s="30">
        <f t="shared" ref="U3:U34" si="3">SUMIF($D$3:$D$87,S3,$Q$3:$Q$87)</f>
        <v>0</v>
      </c>
      <c r="V3" s="31"/>
      <c r="W3" s="32">
        <f t="shared" ref="W3:W34" si="4">SUMIF($D$3:$D$87,S3,$O$3:$O$87)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53"/>
      <c r="B4" s="153" t="s">
        <v>147</v>
      </c>
      <c r="C4" s="182"/>
      <c r="D4" s="182"/>
      <c r="E4" s="182"/>
      <c r="F4" s="168"/>
      <c r="G4" s="23"/>
      <c r="H4" s="171"/>
      <c r="I4" s="171"/>
      <c r="J4" s="171"/>
      <c r="K4" s="171"/>
      <c r="L4" s="171"/>
      <c r="M4" s="171"/>
      <c r="N4" s="211"/>
      <c r="O4" s="165">
        <f t="shared" si="0"/>
        <v>0</v>
      </c>
      <c r="P4" s="26">
        <f t="shared" si="1"/>
        <v>0</v>
      </c>
      <c r="Q4" s="148">
        <f t="shared" si="2"/>
        <v>0</v>
      </c>
      <c r="R4" s="27"/>
      <c r="S4" s="28">
        <v>2310</v>
      </c>
      <c r="T4" s="29" t="s">
        <v>141</v>
      </c>
      <c r="U4" s="30">
        <f t="shared" si="3"/>
        <v>0</v>
      </c>
      <c r="V4" s="31"/>
      <c r="W4" s="32">
        <f t="shared" si="4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153"/>
      <c r="B5" s="153" t="s">
        <v>147</v>
      </c>
      <c r="C5" s="182"/>
      <c r="D5" s="182"/>
      <c r="E5" s="182"/>
      <c r="F5" s="168"/>
      <c r="G5" s="23"/>
      <c r="H5" s="171"/>
      <c r="I5" s="171"/>
      <c r="J5" s="171"/>
      <c r="K5" s="171"/>
      <c r="L5" s="171"/>
      <c r="M5" s="171"/>
      <c r="N5" s="211"/>
      <c r="O5" s="165">
        <f t="shared" si="0"/>
        <v>0</v>
      </c>
      <c r="P5" s="26">
        <f t="shared" si="1"/>
        <v>0</v>
      </c>
      <c r="Q5" s="148">
        <f t="shared" si="2"/>
        <v>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3"/>
      <c r="B6" s="153" t="s">
        <v>147</v>
      </c>
      <c r="C6" s="182"/>
      <c r="D6" s="182"/>
      <c r="E6" s="182"/>
      <c r="F6" s="155"/>
      <c r="G6" s="23"/>
      <c r="H6" s="171"/>
      <c r="I6" s="171"/>
      <c r="J6" s="171"/>
      <c r="K6" s="171"/>
      <c r="L6" s="23"/>
      <c r="M6" s="171"/>
      <c r="N6" s="24"/>
      <c r="O6" s="165">
        <f t="shared" si="0"/>
        <v>0</v>
      </c>
      <c r="P6" s="26">
        <f t="shared" si="1"/>
        <v>0</v>
      </c>
      <c r="Q6" s="148">
        <f t="shared" si="2"/>
        <v>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53"/>
      <c r="B7" s="153" t="s">
        <v>147</v>
      </c>
      <c r="C7" s="182"/>
      <c r="D7" s="182"/>
      <c r="E7" s="182"/>
      <c r="F7" s="155"/>
      <c r="G7" s="23"/>
      <c r="H7" s="171"/>
      <c r="I7" s="171"/>
      <c r="J7" s="171"/>
      <c r="K7" s="171"/>
      <c r="L7" s="23"/>
      <c r="M7" s="171"/>
      <c r="N7" s="24"/>
      <c r="O7" s="165">
        <f t="shared" si="0"/>
        <v>0</v>
      </c>
      <c r="P7" s="26">
        <f t="shared" si="1"/>
        <v>0</v>
      </c>
      <c r="Q7" s="14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3"/>
      <c r="B8" s="153" t="s">
        <v>147</v>
      </c>
      <c r="C8" s="182"/>
      <c r="D8" s="182"/>
      <c r="E8" s="182"/>
      <c r="F8" s="155"/>
      <c r="G8" s="23"/>
      <c r="H8" s="171"/>
      <c r="I8" s="171"/>
      <c r="J8" s="171"/>
      <c r="K8" s="171"/>
      <c r="L8" s="23"/>
      <c r="M8" s="171"/>
      <c r="N8" s="24"/>
      <c r="O8" s="165">
        <f t="shared" si="0"/>
        <v>0</v>
      </c>
      <c r="P8" s="26">
        <f t="shared" si="1"/>
        <v>0</v>
      </c>
      <c r="Q8" s="148">
        <f t="shared" si="2"/>
        <v>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53"/>
      <c r="B9" s="153" t="s">
        <v>147</v>
      </c>
      <c r="C9" s="182"/>
      <c r="D9" s="182"/>
      <c r="E9" s="182"/>
      <c r="F9" s="155"/>
      <c r="G9" s="23"/>
      <c r="H9" s="171"/>
      <c r="I9" s="171"/>
      <c r="J9" s="171"/>
      <c r="K9" s="171"/>
      <c r="L9" s="23"/>
      <c r="M9" s="171"/>
      <c r="N9" s="24"/>
      <c r="O9" s="165">
        <f t="shared" si="0"/>
        <v>0</v>
      </c>
      <c r="P9" s="26">
        <f t="shared" si="1"/>
        <v>0</v>
      </c>
      <c r="Q9" s="14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53"/>
      <c r="B10" s="153" t="s">
        <v>147</v>
      </c>
      <c r="C10" s="182"/>
      <c r="D10" s="182"/>
      <c r="E10" s="182"/>
      <c r="F10" s="155"/>
      <c r="G10" s="23"/>
      <c r="H10" s="171"/>
      <c r="I10" s="171"/>
      <c r="J10" s="171"/>
      <c r="K10" s="171"/>
      <c r="L10" s="23"/>
      <c r="M10" s="171"/>
      <c r="N10" s="24"/>
      <c r="O10" s="165">
        <f t="shared" si="0"/>
        <v>0</v>
      </c>
      <c r="P10" s="26">
        <f t="shared" si="1"/>
        <v>0</v>
      </c>
      <c r="Q10" s="148">
        <f t="shared" si="2"/>
        <v>0</v>
      </c>
      <c r="R10" s="27"/>
      <c r="S10" s="28">
        <v>2074</v>
      </c>
      <c r="T10" s="29" t="s">
        <v>162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3"/>
      <c r="B11" s="153" t="s">
        <v>147</v>
      </c>
      <c r="C11" s="182"/>
      <c r="D11" s="182"/>
      <c r="E11" s="182"/>
      <c r="F11" s="155"/>
      <c r="G11" s="23"/>
      <c r="H11" s="171"/>
      <c r="I11" s="171"/>
      <c r="J11" s="171"/>
      <c r="K11" s="171"/>
      <c r="L11" s="23"/>
      <c r="M11" s="171"/>
      <c r="N11" s="24"/>
      <c r="O11" s="165">
        <f t="shared" si="0"/>
        <v>0</v>
      </c>
      <c r="P11" s="26">
        <f t="shared" si="1"/>
        <v>0</v>
      </c>
      <c r="Q11" s="148">
        <f t="shared" si="2"/>
        <v>0</v>
      </c>
      <c r="R11" s="27"/>
      <c r="S11" s="28">
        <v>2328</v>
      </c>
      <c r="T11" s="29" t="s">
        <v>218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3"/>
      <c r="B12" s="153" t="s">
        <v>147</v>
      </c>
      <c r="C12" s="182"/>
      <c r="D12" s="182"/>
      <c r="E12" s="182"/>
      <c r="F12" s="155"/>
      <c r="G12" s="23"/>
      <c r="H12" s="171"/>
      <c r="I12" s="171"/>
      <c r="J12" s="171"/>
      <c r="K12" s="171"/>
      <c r="L12" s="23"/>
      <c r="M12" s="171"/>
      <c r="N12" s="24"/>
      <c r="O12" s="165">
        <f t="shared" si="0"/>
        <v>0</v>
      </c>
      <c r="P12" s="26">
        <f t="shared" si="1"/>
        <v>0</v>
      </c>
      <c r="Q12" s="148">
        <f t="shared" si="2"/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3"/>
      <c r="B13" s="153" t="s">
        <v>147</v>
      </c>
      <c r="C13" s="182"/>
      <c r="D13" s="182"/>
      <c r="E13" s="182"/>
      <c r="F13" s="168"/>
      <c r="G13" s="23"/>
      <c r="H13" s="171"/>
      <c r="I13" s="171"/>
      <c r="J13" s="171"/>
      <c r="K13" s="171"/>
      <c r="L13" s="171"/>
      <c r="M13" s="171"/>
      <c r="N13" s="211"/>
      <c r="O13" s="165">
        <f t="shared" si="0"/>
        <v>0</v>
      </c>
      <c r="P13" s="26">
        <f t="shared" si="1"/>
        <v>0</v>
      </c>
      <c r="Q13" s="148">
        <f t="shared" si="2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3"/>
      <c r="B14" s="153" t="s">
        <v>147</v>
      </c>
      <c r="C14" s="182"/>
      <c r="D14" s="182"/>
      <c r="E14" s="182"/>
      <c r="F14" s="155"/>
      <c r="G14" s="23"/>
      <c r="H14" s="171"/>
      <c r="I14" s="171"/>
      <c r="J14" s="171"/>
      <c r="K14" s="171"/>
      <c r="L14" s="23"/>
      <c r="M14" s="171"/>
      <c r="N14" s="24"/>
      <c r="O14" s="165">
        <f t="shared" si="0"/>
        <v>0</v>
      </c>
      <c r="P14" s="26">
        <f t="shared" si="1"/>
        <v>0</v>
      </c>
      <c r="Q14" s="148">
        <f t="shared" si="2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3"/>
      <c r="B15" s="153" t="s">
        <v>147</v>
      </c>
      <c r="C15" s="182"/>
      <c r="D15" s="182"/>
      <c r="E15" s="182"/>
      <c r="F15" s="155"/>
      <c r="G15" s="23"/>
      <c r="H15" s="171"/>
      <c r="I15" s="171"/>
      <c r="J15" s="171"/>
      <c r="K15" s="171"/>
      <c r="L15" s="23"/>
      <c r="M15" s="171"/>
      <c r="N15" s="24"/>
      <c r="O15" s="165">
        <f t="shared" si="0"/>
        <v>0</v>
      </c>
      <c r="P15" s="26">
        <f t="shared" si="1"/>
        <v>0</v>
      </c>
      <c r="Q15" s="148">
        <f t="shared" si="2"/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3"/>
      <c r="B16" s="153" t="s">
        <v>147</v>
      </c>
      <c r="C16" s="182"/>
      <c r="D16" s="182"/>
      <c r="E16" s="182"/>
      <c r="F16" s="155"/>
      <c r="G16" s="23"/>
      <c r="H16" s="171"/>
      <c r="I16" s="171"/>
      <c r="J16" s="171"/>
      <c r="K16" s="171"/>
      <c r="L16" s="23"/>
      <c r="M16" s="171"/>
      <c r="N16" s="24"/>
      <c r="O16" s="165">
        <f t="shared" si="0"/>
        <v>0</v>
      </c>
      <c r="P16" s="26">
        <f t="shared" si="1"/>
        <v>0</v>
      </c>
      <c r="Q16" s="148">
        <f t="shared" si="2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3"/>
      <c r="B17" s="153" t="s">
        <v>147</v>
      </c>
      <c r="C17" s="182"/>
      <c r="D17" s="182"/>
      <c r="E17" s="182"/>
      <c r="F17" s="155"/>
      <c r="G17" s="23"/>
      <c r="H17" s="171"/>
      <c r="I17" s="171"/>
      <c r="J17" s="171"/>
      <c r="K17" s="171"/>
      <c r="L17" s="23"/>
      <c r="M17" s="171"/>
      <c r="N17" s="24"/>
      <c r="O17" s="165">
        <f t="shared" si="0"/>
        <v>0</v>
      </c>
      <c r="P17" s="26">
        <f t="shared" si="1"/>
        <v>0</v>
      </c>
      <c r="Q17" s="148">
        <f t="shared" si="2"/>
        <v>0</v>
      </c>
      <c r="R17" s="27"/>
      <c r="S17" s="28">
        <v>2521</v>
      </c>
      <c r="T17" s="29" t="s">
        <v>173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53"/>
      <c r="B18" s="153" t="s">
        <v>147</v>
      </c>
      <c r="C18" s="182"/>
      <c r="D18" s="182"/>
      <c r="E18" s="182"/>
      <c r="F18" s="155"/>
      <c r="G18" s="23"/>
      <c r="H18" s="171"/>
      <c r="I18" s="171"/>
      <c r="J18" s="171"/>
      <c r="K18" s="171"/>
      <c r="L18" s="23"/>
      <c r="M18" s="171"/>
      <c r="N18" s="24"/>
      <c r="O18" s="165">
        <f t="shared" si="0"/>
        <v>0</v>
      </c>
      <c r="P18" s="26">
        <f t="shared" si="1"/>
        <v>0</v>
      </c>
      <c r="Q18" s="148">
        <f t="shared" si="2"/>
        <v>0</v>
      </c>
      <c r="R18" s="27"/>
      <c r="S18" s="28">
        <v>2144</v>
      </c>
      <c r="T18" s="146" t="s">
        <v>107</v>
      </c>
      <c r="U18" s="30">
        <f t="shared" si="3"/>
        <v>0</v>
      </c>
      <c r="V18" s="31"/>
      <c r="W18" s="32">
        <f t="shared" si="4"/>
        <v>0</v>
      </c>
      <c r="X18" s="19"/>
      <c r="Y18" s="33"/>
      <c r="Z18" s="33"/>
      <c r="AA18" s="33"/>
      <c r="AB18" s="33"/>
    </row>
    <row r="19" spans="1:28" ht="29.1" customHeight="1" thickBot="1" x14ac:dyDescent="0.4">
      <c r="A19" s="153"/>
      <c r="B19" s="153" t="s">
        <v>147</v>
      </c>
      <c r="C19" s="182"/>
      <c r="D19" s="182"/>
      <c r="E19" s="182"/>
      <c r="F19" s="155"/>
      <c r="G19" s="23"/>
      <c r="H19" s="171"/>
      <c r="I19" s="171"/>
      <c r="J19" s="171"/>
      <c r="K19" s="171"/>
      <c r="L19" s="23"/>
      <c r="M19" s="171"/>
      <c r="N19" s="24"/>
      <c r="O19" s="165">
        <f t="shared" si="0"/>
        <v>0</v>
      </c>
      <c r="P19" s="26">
        <f t="shared" si="1"/>
        <v>0</v>
      </c>
      <c r="Q19" s="148">
        <f t="shared" si="2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3"/>
      <c r="B20" s="153" t="s">
        <v>147</v>
      </c>
      <c r="C20" s="182"/>
      <c r="D20" s="182"/>
      <c r="E20" s="182"/>
      <c r="F20" s="155"/>
      <c r="G20" s="23"/>
      <c r="H20" s="171"/>
      <c r="I20" s="171"/>
      <c r="J20" s="171"/>
      <c r="K20" s="171"/>
      <c r="L20" s="23"/>
      <c r="M20" s="171"/>
      <c r="N20" s="24"/>
      <c r="O20" s="165">
        <f t="shared" si="0"/>
        <v>0</v>
      </c>
      <c r="P20" s="26">
        <f t="shared" si="1"/>
        <v>0</v>
      </c>
      <c r="Q20" s="148">
        <f t="shared" si="2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53"/>
      <c r="B21" s="153" t="s">
        <v>147</v>
      </c>
      <c r="C21" s="182"/>
      <c r="D21" s="182"/>
      <c r="E21" s="182"/>
      <c r="F21" s="155"/>
      <c r="G21" s="23"/>
      <c r="H21" s="171"/>
      <c r="I21" s="171"/>
      <c r="J21" s="171"/>
      <c r="K21" s="171"/>
      <c r="L21" s="23"/>
      <c r="M21" s="171"/>
      <c r="N21" s="24"/>
      <c r="O21" s="165">
        <f t="shared" si="0"/>
        <v>0</v>
      </c>
      <c r="P21" s="26">
        <f t="shared" si="1"/>
        <v>0</v>
      </c>
      <c r="Q21" s="148">
        <f t="shared" si="2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33"/>
      <c r="Z21" s="33"/>
      <c r="AA21" s="33"/>
      <c r="AB21" s="33"/>
    </row>
    <row r="22" spans="1:28" ht="29.1" customHeight="1" thickBot="1" x14ac:dyDescent="0.4">
      <c r="A22" s="153"/>
      <c r="B22" s="153" t="s">
        <v>147</v>
      </c>
      <c r="C22" s="182"/>
      <c r="D22" s="182"/>
      <c r="E22" s="182"/>
      <c r="F22" s="155"/>
      <c r="G22" s="23"/>
      <c r="H22" s="171"/>
      <c r="I22" s="171"/>
      <c r="J22" s="171"/>
      <c r="K22" s="171"/>
      <c r="L22" s="23"/>
      <c r="M22" s="171"/>
      <c r="N22" s="24"/>
      <c r="O22" s="165">
        <f t="shared" si="0"/>
        <v>0</v>
      </c>
      <c r="P22" s="26">
        <f t="shared" si="1"/>
        <v>0</v>
      </c>
      <c r="Q22" s="148">
        <f t="shared" si="2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33"/>
      <c r="Z22" s="33"/>
      <c r="AA22" s="33"/>
      <c r="AB22" s="33"/>
    </row>
    <row r="23" spans="1:28" ht="29.1" customHeight="1" thickBot="1" x14ac:dyDescent="0.4">
      <c r="A23" s="153"/>
      <c r="B23" s="153" t="s">
        <v>147</v>
      </c>
      <c r="C23" s="182"/>
      <c r="D23" s="182"/>
      <c r="E23" s="182"/>
      <c r="F23" s="155"/>
      <c r="G23" s="23"/>
      <c r="H23" s="171"/>
      <c r="I23" s="171"/>
      <c r="J23" s="171"/>
      <c r="K23" s="171"/>
      <c r="L23" s="23"/>
      <c r="M23" s="171"/>
      <c r="N23" s="24"/>
      <c r="O23" s="165">
        <f t="shared" si="0"/>
        <v>0</v>
      </c>
      <c r="P23" s="26">
        <f t="shared" si="1"/>
        <v>0</v>
      </c>
      <c r="Q23" s="148">
        <f t="shared" si="2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53"/>
      <c r="B24" s="153" t="s">
        <v>147</v>
      </c>
      <c r="C24" s="182"/>
      <c r="D24" s="182"/>
      <c r="E24" s="182"/>
      <c r="F24" s="155"/>
      <c r="G24" s="23"/>
      <c r="H24" s="171"/>
      <c r="I24" s="171"/>
      <c r="J24" s="171"/>
      <c r="K24" s="171"/>
      <c r="L24" s="23"/>
      <c r="M24" s="171"/>
      <c r="N24" s="24"/>
      <c r="O24" s="165">
        <f t="shared" si="0"/>
        <v>0</v>
      </c>
      <c r="P24" s="26">
        <f t="shared" si="1"/>
        <v>0</v>
      </c>
      <c r="Q24" s="148">
        <f t="shared" si="2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53"/>
      <c r="B25" s="153" t="s">
        <v>147</v>
      </c>
      <c r="C25" s="182"/>
      <c r="D25" s="182"/>
      <c r="E25" s="182"/>
      <c r="F25" s="155"/>
      <c r="G25" s="23"/>
      <c r="H25" s="171"/>
      <c r="I25" s="171"/>
      <c r="J25" s="171"/>
      <c r="K25" s="171"/>
      <c r="L25" s="23"/>
      <c r="M25" s="171"/>
      <c r="N25" s="24"/>
      <c r="O25" s="165">
        <f t="shared" si="0"/>
        <v>0</v>
      </c>
      <c r="P25" s="26">
        <f t="shared" si="1"/>
        <v>0</v>
      </c>
      <c r="Q25" s="148">
        <f t="shared" si="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53"/>
      <c r="B26" s="153" t="s">
        <v>147</v>
      </c>
      <c r="C26" s="182"/>
      <c r="D26" s="182"/>
      <c r="E26" s="182"/>
      <c r="F26" s="155"/>
      <c r="G26" s="23"/>
      <c r="H26" s="171"/>
      <c r="I26" s="171"/>
      <c r="J26" s="171"/>
      <c r="K26" s="171"/>
      <c r="L26" s="23"/>
      <c r="M26" s="171"/>
      <c r="N26" s="24"/>
      <c r="O26" s="165">
        <f t="shared" si="0"/>
        <v>0</v>
      </c>
      <c r="P26" s="26">
        <f t="shared" si="1"/>
        <v>0</v>
      </c>
      <c r="Q26" s="148">
        <f t="shared" si="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53"/>
      <c r="B27" s="153" t="s">
        <v>147</v>
      </c>
      <c r="C27" s="182"/>
      <c r="D27" s="182"/>
      <c r="E27" s="182"/>
      <c r="F27" s="155"/>
      <c r="G27" s="23"/>
      <c r="H27" s="171"/>
      <c r="I27" s="171"/>
      <c r="J27" s="171"/>
      <c r="K27" s="171"/>
      <c r="L27" s="23"/>
      <c r="M27" s="171"/>
      <c r="N27" s="24"/>
      <c r="O27" s="165">
        <f t="shared" si="0"/>
        <v>0</v>
      </c>
      <c r="P27" s="26">
        <f t="shared" si="1"/>
        <v>0</v>
      </c>
      <c r="Q27" s="14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53"/>
      <c r="B28" s="153" t="s">
        <v>147</v>
      </c>
      <c r="C28" s="182"/>
      <c r="D28" s="182"/>
      <c r="E28" s="182"/>
      <c r="F28" s="155"/>
      <c r="G28" s="23"/>
      <c r="H28" s="171"/>
      <c r="I28" s="171"/>
      <c r="J28" s="171"/>
      <c r="K28" s="171"/>
      <c r="L28" s="23"/>
      <c r="M28" s="171"/>
      <c r="N28" s="24"/>
      <c r="O28" s="165">
        <f t="shared" si="0"/>
        <v>0</v>
      </c>
      <c r="P28" s="26">
        <f t="shared" si="1"/>
        <v>0</v>
      </c>
      <c r="Q28" s="148">
        <f t="shared" si="2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3"/>
      <c r="B29" s="153" t="s">
        <v>147</v>
      </c>
      <c r="C29" s="182"/>
      <c r="D29" s="182"/>
      <c r="E29" s="182"/>
      <c r="F29" s="155"/>
      <c r="G29" s="23"/>
      <c r="H29" s="171"/>
      <c r="I29" s="171"/>
      <c r="J29" s="171"/>
      <c r="K29" s="171"/>
      <c r="L29" s="23"/>
      <c r="M29" s="171"/>
      <c r="N29" s="24"/>
      <c r="O29" s="165">
        <f t="shared" si="0"/>
        <v>0</v>
      </c>
      <c r="P29" s="26">
        <f t="shared" si="1"/>
        <v>0</v>
      </c>
      <c r="Q29" s="14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3"/>
      <c r="B30" s="153" t="s">
        <v>147</v>
      </c>
      <c r="C30" s="182"/>
      <c r="D30" s="182"/>
      <c r="E30" s="182"/>
      <c r="F30" s="155"/>
      <c r="G30" s="23"/>
      <c r="H30" s="171"/>
      <c r="I30" s="171"/>
      <c r="J30" s="171"/>
      <c r="K30" s="171"/>
      <c r="L30" s="23"/>
      <c r="M30" s="171"/>
      <c r="N30" s="24"/>
      <c r="O30" s="165">
        <f t="shared" si="0"/>
        <v>0</v>
      </c>
      <c r="P30" s="26">
        <f t="shared" si="1"/>
        <v>0</v>
      </c>
      <c r="Q30" s="148">
        <f t="shared" si="2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3"/>
      <c r="B31" s="153" t="s">
        <v>147</v>
      </c>
      <c r="C31" s="182"/>
      <c r="D31" s="182"/>
      <c r="E31" s="182"/>
      <c r="F31" s="155"/>
      <c r="G31" s="23"/>
      <c r="H31" s="171"/>
      <c r="I31" s="171"/>
      <c r="J31" s="171"/>
      <c r="K31" s="171"/>
      <c r="L31" s="23"/>
      <c r="M31" s="171"/>
      <c r="N31" s="24"/>
      <c r="O31" s="165">
        <f t="shared" si="0"/>
        <v>0</v>
      </c>
      <c r="P31" s="26">
        <f t="shared" si="1"/>
        <v>0</v>
      </c>
      <c r="Q31" s="148">
        <f t="shared" si="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3"/>
      <c r="B32" s="153" t="s">
        <v>147</v>
      </c>
      <c r="C32" s="182"/>
      <c r="D32" s="182"/>
      <c r="E32" s="182"/>
      <c r="F32" s="155"/>
      <c r="G32" s="23"/>
      <c r="H32" s="171"/>
      <c r="I32" s="171"/>
      <c r="J32" s="171"/>
      <c r="K32" s="171"/>
      <c r="L32" s="23"/>
      <c r="M32" s="171"/>
      <c r="N32" s="24"/>
      <c r="O32" s="165">
        <f t="shared" si="0"/>
        <v>0</v>
      </c>
      <c r="P32" s="26">
        <f t="shared" si="1"/>
        <v>0</v>
      </c>
      <c r="Q32" s="148">
        <f t="shared" si="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3"/>
      <c r="B33" s="153" t="s">
        <v>147</v>
      </c>
      <c r="C33" s="182"/>
      <c r="D33" s="182"/>
      <c r="E33" s="182"/>
      <c r="F33" s="155"/>
      <c r="G33" s="23"/>
      <c r="H33" s="171"/>
      <c r="I33" s="171"/>
      <c r="J33" s="171"/>
      <c r="K33" s="171"/>
      <c r="L33" s="23"/>
      <c r="M33" s="171"/>
      <c r="N33" s="24"/>
      <c r="O33" s="165">
        <f t="shared" si="0"/>
        <v>0</v>
      </c>
      <c r="P33" s="26">
        <f t="shared" si="1"/>
        <v>0</v>
      </c>
      <c r="Q33" s="148">
        <f t="shared" si="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3"/>
      <c r="B34" s="153" t="s">
        <v>147</v>
      </c>
      <c r="C34" s="182"/>
      <c r="D34" s="182"/>
      <c r="E34" s="182"/>
      <c r="F34" s="155"/>
      <c r="G34" s="23"/>
      <c r="H34" s="171"/>
      <c r="I34" s="171"/>
      <c r="J34" s="171"/>
      <c r="K34" s="171"/>
      <c r="L34" s="23"/>
      <c r="M34" s="171"/>
      <c r="N34" s="24"/>
      <c r="O34" s="165">
        <f t="shared" si="0"/>
        <v>0</v>
      </c>
      <c r="P34" s="26">
        <f t="shared" si="1"/>
        <v>0</v>
      </c>
      <c r="Q34" s="148"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3"/>
      <c r="B35" s="153" t="s">
        <v>147</v>
      </c>
      <c r="C35" s="182"/>
      <c r="D35" s="182"/>
      <c r="E35" s="182"/>
      <c r="F35" s="155"/>
      <c r="G35" s="23"/>
      <c r="H35" s="171"/>
      <c r="I35" s="171"/>
      <c r="J35" s="171"/>
      <c r="K35" s="171"/>
      <c r="L35" s="23"/>
      <c r="M35" s="171"/>
      <c r="N35" s="24"/>
      <c r="O35" s="165">
        <f t="shared" si="0"/>
        <v>0</v>
      </c>
      <c r="P35" s="26">
        <f t="shared" si="1"/>
        <v>0</v>
      </c>
      <c r="Q35" s="148">
        <f>SUM(F35:N35)</f>
        <v>0</v>
      </c>
      <c r="R35" s="27"/>
      <c r="S35" s="28">
        <v>1615</v>
      </c>
      <c r="T35" s="29" t="s">
        <v>110</v>
      </c>
      <c r="U35" s="30">
        <f t="shared" ref="U35:U64" si="5">SUMIF($D$3:$D$87,S35,$Q$3:$Q$87)</f>
        <v>0</v>
      </c>
      <c r="V35" s="31"/>
      <c r="W35" s="32">
        <f t="shared" ref="W35:W64" si="6">SUMIF($D$3:$D$87,S35,$O$3:$O$87)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3"/>
      <c r="B36" s="153" t="s">
        <v>147</v>
      </c>
      <c r="C36" s="182"/>
      <c r="D36" s="182"/>
      <c r="E36" s="182"/>
      <c r="F36" s="155"/>
      <c r="G36" s="23"/>
      <c r="H36" s="171"/>
      <c r="I36" s="171"/>
      <c r="J36" s="171"/>
      <c r="K36" s="171"/>
      <c r="L36" s="23"/>
      <c r="M36" s="171"/>
      <c r="N36" s="24"/>
      <c r="O36" s="165">
        <f t="shared" si="0"/>
        <v>0</v>
      </c>
      <c r="P36" s="26">
        <f t="shared" si="1"/>
        <v>0</v>
      </c>
      <c r="Q36" s="148">
        <f>SUM(F36:N36)</f>
        <v>0</v>
      </c>
      <c r="R36" s="27"/>
      <c r="S36" s="28">
        <v>48</v>
      </c>
      <c r="T36" s="29" t="s">
        <v>111</v>
      </c>
      <c r="U36" s="30">
        <f t="shared" si="5"/>
        <v>0</v>
      </c>
      <c r="V36" s="31"/>
      <c r="W36" s="32">
        <f t="shared" si="6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3"/>
      <c r="B37" s="153" t="s">
        <v>147</v>
      </c>
      <c r="C37" s="182"/>
      <c r="D37" s="182"/>
      <c r="E37" s="182"/>
      <c r="F37" s="155"/>
      <c r="G37" s="23"/>
      <c r="H37" s="171"/>
      <c r="I37" s="171"/>
      <c r="J37" s="171"/>
      <c r="K37" s="171"/>
      <c r="L37" s="23"/>
      <c r="M37" s="171"/>
      <c r="N37" s="24"/>
      <c r="O37" s="165">
        <f t="shared" si="0"/>
        <v>0</v>
      </c>
      <c r="P37" s="26">
        <f t="shared" si="1"/>
        <v>0</v>
      </c>
      <c r="Q37" s="148">
        <f>SUM(F37:N37)</f>
        <v>0</v>
      </c>
      <c r="R37" s="27"/>
      <c r="S37" s="28">
        <v>1353</v>
      </c>
      <c r="T37" s="29" t="s">
        <v>112</v>
      </c>
      <c r="U37" s="30">
        <f t="shared" si="5"/>
        <v>0</v>
      </c>
      <c r="V37" s="31"/>
      <c r="W37" s="32">
        <f t="shared" si="6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3"/>
      <c r="B38" s="153" t="s">
        <v>147</v>
      </c>
      <c r="C38" s="182"/>
      <c r="D38" s="182"/>
      <c r="E38" s="182"/>
      <c r="F38" s="155"/>
      <c r="G38" s="23"/>
      <c r="H38" s="171"/>
      <c r="I38" s="171"/>
      <c r="J38" s="171"/>
      <c r="K38" s="171"/>
      <c r="L38" s="23"/>
      <c r="M38" s="171"/>
      <c r="N38" s="24"/>
      <c r="O38" s="165">
        <f t="shared" si="0"/>
        <v>0</v>
      </c>
      <c r="P38" s="26">
        <f t="shared" si="1"/>
        <v>0</v>
      </c>
      <c r="Q38" s="148">
        <v>0</v>
      </c>
      <c r="R38" s="27"/>
      <c r="S38" s="28">
        <v>1665</v>
      </c>
      <c r="T38" s="29" t="s">
        <v>113</v>
      </c>
      <c r="U38" s="30">
        <f t="shared" si="5"/>
        <v>0</v>
      </c>
      <c r="V38" s="31"/>
      <c r="W38" s="32">
        <f t="shared" si="6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3"/>
      <c r="B39" s="153" t="s">
        <v>147</v>
      </c>
      <c r="C39" s="182"/>
      <c r="D39" s="189"/>
      <c r="E39" s="182"/>
      <c r="F39" s="155"/>
      <c r="G39" s="23"/>
      <c r="H39" s="171"/>
      <c r="I39" s="171"/>
      <c r="J39" s="171"/>
      <c r="K39" s="171"/>
      <c r="L39" s="23"/>
      <c r="M39" s="171"/>
      <c r="N39" s="24"/>
      <c r="O39" s="165">
        <f t="shared" si="0"/>
        <v>0</v>
      </c>
      <c r="P39" s="26">
        <f t="shared" si="1"/>
        <v>0</v>
      </c>
      <c r="Q39" s="148">
        <v>0</v>
      </c>
      <c r="R39" s="27"/>
      <c r="S39" s="28"/>
      <c r="T39" s="29"/>
      <c r="U39" s="30">
        <f t="shared" si="5"/>
        <v>0</v>
      </c>
      <c r="V39" s="31"/>
      <c r="W39" s="32">
        <f t="shared" si="6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3"/>
      <c r="B40" s="153" t="s">
        <v>147</v>
      </c>
      <c r="C40" s="182"/>
      <c r="D40" s="189"/>
      <c r="E40" s="182"/>
      <c r="F40" s="23"/>
      <c r="G40" s="23"/>
      <c r="H40" s="23"/>
      <c r="I40" s="23"/>
      <c r="J40" s="23"/>
      <c r="K40" s="23"/>
      <c r="L40" s="23"/>
      <c r="M40" s="171"/>
      <c r="N40" s="24"/>
      <c r="O40" s="165">
        <f t="shared" si="0"/>
        <v>0</v>
      </c>
      <c r="P40" s="26">
        <f t="shared" si="1"/>
        <v>0</v>
      </c>
      <c r="Q40" s="148">
        <v>0</v>
      </c>
      <c r="R40" s="27"/>
      <c r="S40" s="28">
        <v>2438</v>
      </c>
      <c r="T40" s="29" t="s">
        <v>229</v>
      </c>
      <c r="U40" s="30">
        <f t="shared" si="5"/>
        <v>0</v>
      </c>
      <c r="V40" s="31"/>
      <c r="W40" s="32">
        <f t="shared" si="6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3"/>
      <c r="B41" s="153" t="s">
        <v>147</v>
      </c>
      <c r="C41" s="182"/>
      <c r="D41" s="189"/>
      <c r="E41" s="182"/>
      <c r="F41" s="23"/>
      <c r="G41" s="23"/>
      <c r="H41" s="23"/>
      <c r="I41" s="23"/>
      <c r="J41" s="23"/>
      <c r="K41" s="23"/>
      <c r="L41" s="23"/>
      <c r="M41" s="171"/>
      <c r="N41" s="24"/>
      <c r="O41" s="165">
        <f t="shared" si="0"/>
        <v>0</v>
      </c>
      <c r="P41" s="26">
        <f t="shared" si="1"/>
        <v>0</v>
      </c>
      <c r="Q41" s="148">
        <v>0</v>
      </c>
      <c r="R41" s="27"/>
      <c r="S41" s="28"/>
      <c r="T41" s="29"/>
      <c r="U41" s="30">
        <f t="shared" si="5"/>
        <v>0</v>
      </c>
      <c r="V41" s="31"/>
      <c r="W41" s="32">
        <f t="shared" si="6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3"/>
      <c r="B42" s="153" t="s">
        <v>147</v>
      </c>
      <c r="C42" s="182"/>
      <c r="D42" s="189"/>
      <c r="E42" s="182"/>
      <c r="F42" s="23"/>
      <c r="G42" s="23"/>
      <c r="H42" s="23"/>
      <c r="I42" s="23"/>
      <c r="J42" s="23"/>
      <c r="K42" s="23"/>
      <c r="L42" s="23"/>
      <c r="M42" s="171"/>
      <c r="N42" s="24"/>
      <c r="O42" s="165">
        <f t="shared" si="0"/>
        <v>0</v>
      </c>
      <c r="P42" s="26">
        <f t="shared" si="1"/>
        <v>0</v>
      </c>
      <c r="Q42" s="148">
        <v>0</v>
      </c>
      <c r="R42" s="27"/>
      <c r="S42" s="28"/>
      <c r="T42" s="29"/>
      <c r="U42" s="30">
        <f t="shared" si="5"/>
        <v>0</v>
      </c>
      <c r="V42" s="31"/>
      <c r="W42" s="32">
        <f t="shared" si="6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3"/>
      <c r="B43" s="153" t="s">
        <v>147</v>
      </c>
      <c r="C43" s="182"/>
      <c r="D43" s="182"/>
      <c r="E43" s="182"/>
      <c r="F43" s="23"/>
      <c r="G43" s="23"/>
      <c r="H43" s="23"/>
      <c r="I43" s="23"/>
      <c r="J43" s="23"/>
      <c r="K43" s="23"/>
      <c r="L43" s="23"/>
      <c r="M43" s="171"/>
      <c r="N43" s="24"/>
      <c r="O43" s="165">
        <f t="shared" si="0"/>
        <v>0</v>
      </c>
      <c r="P43" s="26">
        <f t="shared" si="1"/>
        <v>0</v>
      </c>
      <c r="Q43" s="148">
        <v>0</v>
      </c>
      <c r="R43" s="27"/>
      <c r="S43" s="28"/>
      <c r="T43" s="29"/>
      <c r="U43" s="30">
        <f t="shared" si="5"/>
        <v>0</v>
      </c>
      <c r="V43" s="31"/>
      <c r="W43" s="32">
        <f t="shared" si="6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3"/>
      <c r="B44" s="153" t="s">
        <v>147</v>
      </c>
      <c r="C44" s="182"/>
      <c r="D44" s="189"/>
      <c r="E44" s="182"/>
      <c r="F44" s="23"/>
      <c r="G44" s="23"/>
      <c r="H44" s="23"/>
      <c r="I44" s="23"/>
      <c r="J44" s="23"/>
      <c r="K44" s="23"/>
      <c r="L44" s="23"/>
      <c r="M44" s="171"/>
      <c r="N44" s="24"/>
      <c r="O44" s="165">
        <f t="shared" si="0"/>
        <v>0</v>
      </c>
      <c r="P44" s="26">
        <f t="shared" si="1"/>
        <v>0</v>
      </c>
      <c r="Q44" s="148">
        <v>0</v>
      </c>
      <c r="R44" s="27"/>
      <c r="S44" s="28">
        <v>2199</v>
      </c>
      <c r="T44" s="146" t="s">
        <v>106</v>
      </c>
      <c r="U44" s="30">
        <f t="shared" si="5"/>
        <v>0</v>
      </c>
      <c r="V44" s="31"/>
      <c r="W44" s="32">
        <f t="shared" si="6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3"/>
      <c r="B45" s="153" t="str">
        <f t="shared" ref="B45:B53" si="7">IF(P45&lt;2,"NO","SI")</f>
        <v>NO</v>
      </c>
      <c r="C45" s="167"/>
      <c r="D45" s="170"/>
      <c r="E45" s="167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ref="O45:O53" si="8">IF(P45=9,SUM(F45:N45)-SMALL(F45:N45,1)-SMALL(F45:N45,2),IF(P45=8,SUM(F45:N45)-SMALL(F45:N45,1),SUM(F45:N45)))</f>
        <v>0</v>
      </c>
      <c r="P45" s="26">
        <f t="shared" ref="P45:P53" si="9">COUNTA(F45:N45)</f>
        <v>0</v>
      </c>
      <c r="Q45" s="148">
        <f t="shared" ref="Q45:Q53" si="10">SUM(F45:N45)</f>
        <v>0</v>
      </c>
      <c r="R45" s="27"/>
      <c r="S45" s="28">
        <v>1908</v>
      </c>
      <c r="T45" s="29" t="s">
        <v>55</v>
      </c>
      <c r="U45" s="30">
        <f t="shared" si="5"/>
        <v>0</v>
      </c>
      <c r="V45" s="31"/>
      <c r="W45" s="32">
        <f t="shared" si="6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3"/>
      <c r="B46" s="153" t="str">
        <f t="shared" si="7"/>
        <v>NO</v>
      </c>
      <c r="C46" s="167"/>
      <c r="D46" s="170"/>
      <c r="E46" s="167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8"/>
        <v>0</v>
      </c>
      <c r="P46" s="26">
        <f t="shared" si="9"/>
        <v>0</v>
      </c>
      <c r="Q46" s="148">
        <f t="shared" si="10"/>
        <v>0</v>
      </c>
      <c r="R46" s="35"/>
      <c r="S46" s="28">
        <v>2057</v>
      </c>
      <c r="T46" s="29" t="s">
        <v>56</v>
      </c>
      <c r="U46" s="30">
        <f t="shared" si="5"/>
        <v>0</v>
      </c>
      <c r="V46" s="31"/>
      <c r="W46" s="32">
        <f t="shared" si="6"/>
        <v>0</v>
      </c>
      <c r="X46" s="38"/>
      <c r="Y46" s="6"/>
      <c r="Z46" s="6"/>
      <c r="AA46" s="6"/>
      <c r="AB46" s="6"/>
    </row>
    <row r="47" spans="1:28" ht="29.1" customHeight="1" thickBot="1" x14ac:dyDescent="0.4">
      <c r="A47" s="153"/>
      <c r="B47" s="153" t="str">
        <f t="shared" si="7"/>
        <v>NO</v>
      </c>
      <c r="C47" s="167"/>
      <c r="D47" s="170"/>
      <c r="E47" s="167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8"/>
        <v>0</v>
      </c>
      <c r="P47" s="26">
        <f t="shared" si="9"/>
        <v>0</v>
      </c>
      <c r="Q47" s="148">
        <f t="shared" si="10"/>
        <v>0</v>
      </c>
      <c r="R47" s="35"/>
      <c r="S47" s="28">
        <v>2069</v>
      </c>
      <c r="T47" s="29" t="s">
        <v>57</v>
      </c>
      <c r="U47" s="30">
        <f t="shared" si="5"/>
        <v>0</v>
      </c>
      <c r="V47" s="31"/>
      <c r="W47" s="32">
        <f t="shared" si="6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3"/>
      <c r="B48" s="153" t="str">
        <f t="shared" si="7"/>
        <v>NO</v>
      </c>
      <c r="C48" s="167"/>
      <c r="D48" s="170"/>
      <c r="E48" s="167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8"/>
        <v>0</v>
      </c>
      <c r="P48" s="26">
        <f t="shared" si="9"/>
        <v>0</v>
      </c>
      <c r="Q48" s="148">
        <f t="shared" si="10"/>
        <v>0</v>
      </c>
      <c r="R48" s="19"/>
      <c r="S48" s="28">
        <v>1887</v>
      </c>
      <c r="T48" s="29" t="s">
        <v>123</v>
      </c>
      <c r="U48" s="30">
        <f t="shared" si="5"/>
        <v>0</v>
      </c>
      <c r="V48" s="31"/>
      <c r="W48" s="32">
        <f t="shared" si="6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3"/>
      <c r="B49" s="153" t="str">
        <f t="shared" si="7"/>
        <v>NO</v>
      </c>
      <c r="C49" s="167"/>
      <c r="D49" s="170"/>
      <c r="E49" s="167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8"/>
        <v>0</v>
      </c>
      <c r="P49" s="26">
        <f t="shared" si="9"/>
        <v>0</v>
      </c>
      <c r="Q49" s="148">
        <f t="shared" si="10"/>
        <v>0</v>
      </c>
      <c r="R49" s="19"/>
      <c r="S49" s="28">
        <v>2029</v>
      </c>
      <c r="T49" s="29" t="s">
        <v>59</v>
      </c>
      <c r="U49" s="30">
        <f t="shared" si="5"/>
        <v>0</v>
      </c>
      <c r="V49" s="31"/>
      <c r="W49" s="32">
        <f t="shared" si="6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3"/>
      <c r="B50" s="153" t="str">
        <f t="shared" si="7"/>
        <v>NO</v>
      </c>
      <c r="C50" s="167"/>
      <c r="D50" s="170"/>
      <c r="E50" s="167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8"/>
        <v>0</v>
      </c>
      <c r="P50" s="26">
        <f t="shared" si="9"/>
        <v>0</v>
      </c>
      <c r="Q50" s="148">
        <f t="shared" si="10"/>
        <v>0</v>
      </c>
      <c r="R50" s="19"/>
      <c r="S50" s="28">
        <v>2027</v>
      </c>
      <c r="T50" s="29" t="s">
        <v>20</v>
      </c>
      <c r="U50" s="30">
        <f t="shared" si="5"/>
        <v>0</v>
      </c>
      <c r="V50" s="31"/>
      <c r="W50" s="32">
        <f t="shared" si="6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53"/>
      <c r="B51" s="153" t="str">
        <f t="shared" si="7"/>
        <v>NO</v>
      </c>
      <c r="C51" s="167"/>
      <c r="D51" s="170"/>
      <c r="E51" s="167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8"/>
        <v>0</v>
      </c>
      <c r="P51" s="26">
        <f t="shared" si="9"/>
        <v>0</v>
      </c>
      <c r="Q51" s="148">
        <f t="shared" si="10"/>
        <v>0</v>
      </c>
      <c r="R51" s="19"/>
      <c r="S51" s="28">
        <v>1862</v>
      </c>
      <c r="T51" s="29" t="s">
        <v>60</v>
      </c>
      <c r="U51" s="30">
        <f t="shared" si="5"/>
        <v>0</v>
      </c>
      <c r="V51" s="31"/>
      <c r="W51" s="32">
        <f t="shared" si="6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3"/>
      <c r="B52" s="153" t="str">
        <f t="shared" si="7"/>
        <v>NO</v>
      </c>
      <c r="C52" s="167"/>
      <c r="D52" s="170"/>
      <c r="E52" s="167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8"/>
        <v>0</v>
      </c>
      <c r="P52" s="26">
        <f t="shared" si="9"/>
        <v>0</v>
      </c>
      <c r="Q52" s="148">
        <f t="shared" si="10"/>
        <v>0</v>
      </c>
      <c r="R52" s="19"/>
      <c r="S52" s="28">
        <v>1132</v>
      </c>
      <c r="T52" s="29" t="s">
        <v>61</v>
      </c>
      <c r="U52" s="30">
        <f t="shared" si="5"/>
        <v>0</v>
      </c>
      <c r="V52" s="31"/>
      <c r="W52" s="32">
        <f t="shared" si="6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3"/>
      <c r="B53" s="153" t="str">
        <f t="shared" si="7"/>
        <v>NO</v>
      </c>
      <c r="C53" s="167"/>
      <c r="D53" s="170"/>
      <c r="E53" s="167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8"/>
        <v>0</v>
      </c>
      <c r="P53" s="26">
        <f t="shared" si="9"/>
        <v>0</v>
      </c>
      <c r="Q53" s="148">
        <f t="shared" si="10"/>
        <v>0</v>
      </c>
      <c r="R53" s="19"/>
      <c r="S53" s="28">
        <v>1988</v>
      </c>
      <c r="T53" s="29" t="s">
        <v>62</v>
      </c>
      <c r="U53" s="30">
        <f t="shared" si="5"/>
        <v>0</v>
      </c>
      <c r="V53" s="31"/>
      <c r="W53" s="32">
        <f t="shared" si="6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3"/>
      <c r="B54" s="153" t="str">
        <f t="shared" ref="B54:B66" si="11">IF(P54&lt;2,"NO","SI")</f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2">IF(P54=9,SUM(F54:N54)-SMALL(F54:N54,1)-SMALL(F54:N54,2),IF(P54=8,SUM(F54:N54)-SMALL(F54:N54,1),SUM(F54:N54)))</f>
        <v>0</v>
      </c>
      <c r="P54" s="26">
        <f t="shared" ref="P54:P66" si="13">COUNTA(F54:N54)</f>
        <v>0</v>
      </c>
      <c r="Q54" s="148">
        <f t="shared" ref="Q54:Q66" si="14">SUM(F54:N54)</f>
        <v>0</v>
      </c>
      <c r="R54" s="19"/>
      <c r="S54" s="28">
        <v>1172</v>
      </c>
      <c r="T54" s="29" t="s">
        <v>163</v>
      </c>
      <c r="U54" s="30">
        <f t="shared" si="5"/>
        <v>0</v>
      </c>
      <c r="V54" s="31"/>
      <c r="W54" s="32">
        <f t="shared" si="6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3"/>
      <c r="B55" s="153" t="str">
        <f t="shared" si="11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2"/>
        <v>0</v>
      </c>
      <c r="P55" s="26">
        <f t="shared" si="13"/>
        <v>0</v>
      </c>
      <c r="Q55" s="148">
        <f t="shared" si="14"/>
        <v>0</v>
      </c>
      <c r="R55" s="19"/>
      <c r="S55" s="28"/>
      <c r="T55" s="29"/>
      <c r="U55" s="30">
        <f t="shared" si="5"/>
        <v>0</v>
      </c>
      <c r="V55" s="31"/>
      <c r="W55" s="32">
        <f t="shared" si="6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3"/>
      <c r="B56" s="153" t="str">
        <f t="shared" si="11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2"/>
        <v>0</v>
      </c>
      <c r="P56" s="26">
        <f t="shared" si="13"/>
        <v>0</v>
      </c>
      <c r="Q56" s="148">
        <f t="shared" si="14"/>
        <v>0</v>
      </c>
      <c r="R56" s="19"/>
      <c r="S56" s="28">
        <v>2460</v>
      </c>
      <c r="T56" s="29" t="s">
        <v>168</v>
      </c>
      <c r="U56" s="30">
        <f t="shared" si="5"/>
        <v>0</v>
      </c>
      <c r="V56" s="31"/>
      <c r="W56" s="32">
        <f t="shared" si="6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3"/>
      <c r="B57" s="153" t="str">
        <f t="shared" si="11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2"/>
        <v>0</v>
      </c>
      <c r="P57" s="26">
        <f t="shared" si="13"/>
        <v>0</v>
      </c>
      <c r="Q57" s="148">
        <f t="shared" si="14"/>
        <v>0</v>
      </c>
      <c r="R57" s="19"/>
      <c r="S57" s="28">
        <v>1990</v>
      </c>
      <c r="T57" s="29" t="s">
        <v>26</v>
      </c>
      <c r="U57" s="30">
        <f t="shared" si="5"/>
        <v>0</v>
      </c>
      <c r="V57" s="31"/>
      <c r="W57" s="32">
        <f t="shared" si="6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3"/>
      <c r="B58" s="153" t="str">
        <f t="shared" si="11"/>
        <v>NO</v>
      </c>
      <c r="C58" s="142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2"/>
        <v>0</v>
      </c>
      <c r="P58" s="26">
        <f t="shared" si="13"/>
        <v>0</v>
      </c>
      <c r="Q58" s="148">
        <f t="shared" si="14"/>
        <v>0</v>
      </c>
      <c r="R58" s="19"/>
      <c r="S58" s="28">
        <v>2068</v>
      </c>
      <c r="T58" s="29" t="s">
        <v>64</v>
      </c>
      <c r="U58" s="30">
        <f t="shared" si="5"/>
        <v>0</v>
      </c>
      <c r="V58" s="31"/>
      <c r="W58" s="32">
        <f t="shared" si="6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3"/>
      <c r="B59" s="153" t="str">
        <f t="shared" si="11"/>
        <v>NO</v>
      </c>
      <c r="C59" s="142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2"/>
        <v>0</v>
      </c>
      <c r="P59" s="26">
        <f t="shared" si="13"/>
        <v>0</v>
      </c>
      <c r="Q59" s="148">
        <f t="shared" si="14"/>
        <v>0</v>
      </c>
      <c r="R59" s="19"/>
      <c r="S59" s="28">
        <v>2075</v>
      </c>
      <c r="T59" s="146" t="s">
        <v>118</v>
      </c>
      <c r="U59" s="30">
        <f t="shared" si="5"/>
        <v>0</v>
      </c>
      <c r="V59" s="31"/>
      <c r="W59" s="32">
        <f t="shared" si="6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3"/>
      <c r="B60" s="153" t="str">
        <f t="shared" si="11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2"/>
        <v>0</v>
      </c>
      <c r="P60" s="26">
        <f t="shared" si="13"/>
        <v>0</v>
      </c>
      <c r="Q60" s="148">
        <f t="shared" si="14"/>
        <v>0</v>
      </c>
      <c r="R60" s="19"/>
      <c r="S60" s="28">
        <v>2076</v>
      </c>
      <c r="T60" s="29" t="s">
        <v>117</v>
      </c>
      <c r="U60" s="30">
        <f t="shared" si="5"/>
        <v>0</v>
      </c>
      <c r="V60" s="31"/>
      <c r="W60" s="32">
        <f t="shared" si="6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3"/>
      <c r="B61" s="153" t="str">
        <f t="shared" si="11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2"/>
        <v>0</v>
      </c>
      <c r="P61" s="26">
        <f t="shared" si="13"/>
        <v>0</v>
      </c>
      <c r="Q61" s="148">
        <f t="shared" si="14"/>
        <v>0</v>
      </c>
      <c r="R61" s="19"/>
      <c r="S61" s="28">
        <v>2161</v>
      </c>
      <c r="T61" s="29" t="s">
        <v>66</v>
      </c>
      <c r="U61" s="30">
        <f t="shared" si="5"/>
        <v>0</v>
      </c>
      <c r="V61" s="31"/>
      <c r="W61" s="32">
        <f t="shared" si="6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3"/>
      <c r="B62" s="153" t="str">
        <f t="shared" si="11"/>
        <v>NO</v>
      </c>
      <c r="C62" s="142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2"/>
        <v>0</v>
      </c>
      <c r="P62" s="26">
        <f t="shared" si="13"/>
        <v>0</v>
      </c>
      <c r="Q62" s="148">
        <f t="shared" si="14"/>
        <v>0</v>
      </c>
      <c r="R62" s="19"/>
      <c r="S62" s="28">
        <v>1216</v>
      </c>
      <c r="T62" s="146" t="s">
        <v>108</v>
      </c>
      <c r="U62" s="30">
        <f t="shared" si="5"/>
        <v>0</v>
      </c>
      <c r="V62" s="31"/>
      <c r="W62" s="32">
        <f t="shared" si="6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53"/>
      <c r="B63" s="153" t="str">
        <f t="shared" si="11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2"/>
        <v>0</v>
      </c>
      <c r="P63" s="26">
        <f t="shared" si="13"/>
        <v>0</v>
      </c>
      <c r="Q63" s="148">
        <f t="shared" si="14"/>
        <v>0</v>
      </c>
      <c r="R63" s="19"/>
      <c r="S63" s="28">
        <v>2612</v>
      </c>
      <c r="T63" s="29" t="s">
        <v>238</v>
      </c>
      <c r="U63" s="30">
        <f t="shared" si="5"/>
        <v>0</v>
      </c>
      <c r="V63" s="31"/>
      <c r="W63" s="32">
        <f t="shared" si="6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53"/>
      <c r="B64" s="153" t="str">
        <f t="shared" si="11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2"/>
        <v>0</v>
      </c>
      <c r="P64" s="26">
        <f t="shared" si="13"/>
        <v>0</v>
      </c>
      <c r="Q64" s="148">
        <f t="shared" si="14"/>
        <v>0</v>
      </c>
      <c r="R64" s="19"/>
      <c r="S64" s="28">
        <v>1896</v>
      </c>
      <c r="T64" s="29" t="s">
        <v>116</v>
      </c>
      <c r="U64" s="30">
        <f t="shared" si="5"/>
        <v>0</v>
      </c>
      <c r="V64" s="31"/>
      <c r="W64" s="32">
        <f t="shared" si="6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53"/>
      <c r="B65" s="153" t="str">
        <f t="shared" si="11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2"/>
        <v>0</v>
      </c>
      <c r="P65" s="26">
        <f t="shared" si="13"/>
        <v>0</v>
      </c>
      <c r="Q65" s="148">
        <f t="shared" si="14"/>
        <v>0</v>
      </c>
      <c r="R65" s="19"/>
      <c r="S65" s="6"/>
      <c r="T65" s="6"/>
      <c r="U65" s="39">
        <f>SUM(U3:U64)</f>
        <v>0</v>
      </c>
      <c r="V65" s="6"/>
      <c r="W65" s="41">
        <f>SUM(W3:W64)</f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153"/>
      <c r="B66" s="153" t="str">
        <f t="shared" si="11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2"/>
        <v>0</v>
      </c>
      <c r="P66" s="26">
        <f t="shared" si="13"/>
        <v>0</v>
      </c>
      <c r="Q66" s="148">
        <f t="shared" si="14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53"/>
      <c r="B67" s="153" t="str">
        <f t="shared" ref="B67:B77" si="15">IF(P67&lt;2,"NO","SI")</f>
        <v>NO</v>
      </c>
      <c r="C67" s="20"/>
      <c r="D67" s="21"/>
      <c r="E67" s="6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2" si="16">IF(P67=9,SUM(F67:N67)-SMALL(F67:N67,1)-SMALL(F67:N67,2),IF(P67=8,SUM(F67:N67)-SMALL(F67:N67,1),SUM(F67:N67)))</f>
        <v>0</v>
      </c>
      <c r="P67" s="26">
        <f t="shared" ref="P67:P77" si="17">COUNTA(F67:N67)</f>
        <v>0</v>
      </c>
      <c r="Q67" s="148">
        <f t="shared" ref="Q67:Q77" si="18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53"/>
      <c r="B68" s="153" t="str">
        <f t="shared" si="15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6"/>
        <v>0</v>
      </c>
      <c r="P68" s="26">
        <f t="shared" si="17"/>
        <v>0</v>
      </c>
      <c r="Q68" s="148">
        <f t="shared" si="18"/>
        <v>0</v>
      </c>
      <c r="R68" s="19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53"/>
      <c r="B69" s="153" t="str">
        <f t="shared" si="15"/>
        <v>NO</v>
      </c>
      <c r="C69" s="20"/>
      <c r="D69" s="21"/>
      <c r="E69" s="6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6"/>
        <v>0</v>
      </c>
      <c r="P69" s="26">
        <f t="shared" si="17"/>
        <v>0</v>
      </c>
      <c r="Q69" s="148">
        <f t="shared" si="18"/>
        <v>0</v>
      </c>
      <c r="R69" s="19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53"/>
      <c r="B70" s="153" t="str">
        <f t="shared" si="15"/>
        <v>NO</v>
      </c>
      <c r="C70" s="20"/>
      <c r="D70" s="21"/>
      <c r="E70" s="6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6"/>
        <v>0</v>
      </c>
      <c r="P70" s="26">
        <f t="shared" si="17"/>
        <v>0</v>
      </c>
      <c r="Q70" s="148">
        <f t="shared" si="18"/>
        <v>0</v>
      </c>
      <c r="R70" s="19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53"/>
      <c r="B71" s="153" t="str">
        <f t="shared" si="15"/>
        <v>NO</v>
      </c>
      <c r="C71" s="20"/>
      <c r="D71" s="21"/>
      <c r="E71" s="62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6"/>
        <v>0</v>
      </c>
      <c r="P71" s="26">
        <f t="shared" si="17"/>
        <v>0</v>
      </c>
      <c r="Q71" s="148">
        <f t="shared" si="18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53"/>
      <c r="B72" s="153" t="str">
        <f t="shared" si="15"/>
        <v>NO</v>
      </c>
      <c r="C72" s="20"/>
      <c r="D72" s="21"/>
      <c r="E72" s="62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6"/>
        <v>0</v>
      </c>
      <c r="P72" s="26">
        <f t="shared" si="17"/>
        <v>0</v>
      </c>
      <c r="Q72" s="148">
        <f t="shared" si="18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53"/>
      <c r="B73" s="153" t="str">
        <f t="shared" si="15"/>
        <v>NO</v>
      </c>
      <c r="C73" s="20"/>
      <c r="D73" s="21"/>
      <c r="E73" s="20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ref="O73:O77" si="19">IF(P73=9,SUM(F73:N73)-SMALL(F73:N73,1)-SMALL(F73:N73,2),IF(P73=8,SUM(F73:N73)-SMALL(F73:N73,1),SUM(F73:N73)))</f>
        <v>0</v>
      </c>
      <c r="P73" s="26">
        <f t="shared" si="17"/>
        <v>0</v>
      </c>
      <c r="Q73" s="148">
        <f t="shared" si="18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53"/>
      <c r="B74" s="153" t="str">
        <f t="shared" si="15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9"/>
        <v>0</v>
      </c>
      <c r="P74" s="26">
        <f t="shared" si="17"/>
        <v>0</v>
      </c>
      <c r="Q74" s="148">
        <f t="shared" si="18"/>
        <v>0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53"/>
      <c r="B75" s="153" t="str">
        <f t="shared" si="15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9"/>
        <v>0</v>
      </c>
      <c r="P75" s="26">
        <f t="shared" si="17"/>
        <v>0</v>
      </c>
      <c r="Q75" s="148">
        <f t="shared" si="18"/>
        <v>0</v>
      </c>
      <c r="R75" s="19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53"/>
      <c r="B76" s="153" t="str">
        <f t="shared" si="15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9"/>
        <v>0</v>
      </c>
      <c r="P76" s="26">
        <f t="shared" si="17"/>
        <v>0</v>
      </c>
      <c r="Q76" s="148">
        <f t="shared" si="18"/>
        <v>0</v>
      </c>
      <c r="R76" s="19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53"/>
      <c r="B77" s="153" t="str">
        <f t="shared" si="15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9"/>
        <v>0</v>
      </c>
      <c r="P77" s="26">
        <f t="shared" si="17"/>
        <v>0</v>
      </c>
      <c r="Q77" s="148">
        <f t="shared" si="18"/>
        <v>0</v>
      </c>
      <c r="R77" s="19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42"/>
      <c r="B78" s="42">
        <f>COUNTIF(B3:B77,"SI")</f>
        <v>42</v>
      </c>
      <c r="C78" s="42">
        <f>COUNTA(C3:C77)</f>
        <v>0</v>
      </c>
      <c r="D78" s="42"/>
      <c r="E78" s="42"/>
      <c r="F78" s="42">
        <f t="shared" ref="F78:H78" si="20">COUNTA(F3:F77)</f>
        <v>0</v>
      </c>
      <c r="G78" s="42">
        <f t="shared" si="20"/>
        <v>0</v>
      </c>
      <c r="H78" s="42">
        <f t="shared" si="20"/>
        <v>0</v>
      </c>
      <c r="I78" s="42">
        <f t="shared" ref="I78:N78" si="21">COUNTA(I3:I77)</f>
        <v>0</v>
      </c>
      <c r="J78" s="42">
        <f t="shared" si="21"/>
        <v>0</v>
      </c>
      <c r="K78" s="42">
        <f t="shared" si="21"/>
        <v>0</v>
      </c>
      <c r="L78" s="42">
        <f t="shared" si="21"/>
        <v>0</v>
      </c>
      <c r="M78" s="42">
        <f t="shared" si="21"/>
        <v>0</v>
      </c>
      <c r="N78" s="42">
        <f t="shared" si="21"/>
        <v>0</v>
      </c>
      <c r="O78" s="74">
        <f>SUM(O3:O77)</f>
        <v>0</v>
      </c>
      <c r="P78" s="75"/>
      <c r="Q78" s="76">
        <f>SUM(Q3:Q77)</f>
        <v>0</v>
      </c>
      <c r="R78" s="19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35">
      <c r="A79" s="66"/>
      <c r="B79" s="66"/>
      <c r="C79" s="66"/>
      <c r="D79" s="66"/>
      <c r="E79" s="66"/>
      <c r="F79" s="67"/>
      <c r="G79" s="67"/>
      <c r="H79" s="66"/>
      <c r="I79" s="66"/>
      <c r="J79" s="66"/>
      <c r="K79" s="66"/>
      <c r="L79" s="66"/>
      <c r="M79" s="66"/>
      <c r="N79" s="66"/>
      <c r="O79" s="77"/>
      <c r="P79" s="66"/>
      <c r="Q79" s="78"/>
      <c r="R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195"/>
      <c r="B82" s="6"/>
      <c r="C82" s="70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2"/>
      <c r="P82" s="6"/>
      <c r="Q82" s="6"/>
      <c r="R82" s="6"/>
      <c r="U82" s="6"/>
      <c r="V82" s="6"/>
      <c r="W82" s="6"/>
      <c r="X82" s="6"/>
      <c r="Y82" s="6"/>
      <c r="Z82" s="6"/>
      <c r="AA82" s="6"/>
      <c r="AB82" s="6"/>
    </row>
    <row r="83" spans="1:28" ht="18.600000000000001" customHeight="1" x14ac:dyDescent="0.2">
      <c r="U83" s="6"/>
      <c r="V83" s="6"/>
      <c r="W83" s="6"/>
    </row>
  </sheetData>
  <sortState xmlns:xlrd2="http://schemas.microsoft.com/office/spreadsheetml/2017/richdata2" ref="A3:Q44">
    <sortCondition descending="1" ref="O3:O44"/>
  </sortState>
  <mergeCells count="1">
    <mergeCell ref="B1:G1"/>
  </mergeCells>
  <conditionalFormatting sqref="A3:B77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93"/>
  <sheetViews>
    <sheetView showGridLines="0" zoomScale="40" zoomScaleNormal="40" workbookViewId="0">
      <pane xSplit="5" ySplit="2" topLeftCell="F48" activePane="bottomRight" state="frozen"/>
      <selection pane="topRight" activeCell="F1" sqref="F1"/>
      <selection pane="bottomLeft" activeCell="A3" sqref="A3"/>
      <selection pane="bottomRight" activeCell="S63" sqref="S63:T6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5703125" style="1" customWidth="1"/>
    <col min="4" max="4" width="13.85546875" style="1" customWidth="1"/>
    <col min="5" max="5" width="66.28515625" style="1" customWidth="1"/>
    <col min="6" max="6" width="22.85546875" style="1" customWidth="1"/>
    <col min="7" max="7" width="23" style="1" customWidth="1"/>
    <col min="8" max="8" width="23.140625" style="1" customWidth="1"/>
    <col min="9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76</v>
      </c>
      <c r="C1" s="250"/>
      <c r="D1" s="250"/>
      <c r="E1" s="250"/>
      <c r="F1" s="250"/>
      <c r="G1" s="251"/>
      <c r="H1" s="57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6" t="s">
        <v>188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230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53"/>
      <c r="B3" s="153" t="s">
        <v>147</v>
      </c>
      <c r="C3" s="182"/>
      <c r="D3" s="182"/>
      <c r="E3" s="182"/>
      <c r="F3" s="168"/>
      <c r="G3" s="171"/>
      <c r="H3" s="171"/>
      <c r="I3" s="171"/>
      <c r="J3" s="171"/>
      <c r="K3" s="171"/>
      <c r="L3" s="163"/>
      <c r="M3" s="171"/>
      <c r="N3" s="211"/>
      <c r="O3" s="165">
        <f t="shared" ref="O3:O31" si="0">IF(P3=9,SUM(F3:N3)-SMALL(F3:N3,1),IF(P3=8,SUM(F3:N3),SUM(F3:N3)))</f>
        <v>0</v>
      </c>
      <c r="P3" s="26">
        <f t="shared" ref="P3:P32" si="1">COUNTA(F3:N3)</f>
        <v>0</v>
      </c>
      <c r="Q3" s="148">
        <f t="shared" ref="Q3:Q13" si="2">SUM(F3:N3)</f>
        <v>0</v>
      </c>
      <c r="R3" s="27"/>
      <c r="S3" s="28">
        <v>1213</v>
      </c>
      <c r="T3" s="29" t="s">
        <v>114</v>
      </c>
      <c r="U3" s="30">
        <f>SUMIF($D$3:$D$96,S3,$Q$3:$Q$96)</f>
        <v>0</v>
      </c>
      <c r="V3" s="31"/>
      <c r="W3" s="32">
        <f>SUMIF($D$3:$D$96,S3,$O$3:$O$96)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53"/>
      <c r="B4" s="153" t="s">
        <v>147</v>
      </c>
      <c r="C4" s="182"/>
      <c r="D4" s="182"/>
      <c r="E4" s="182"/>
      <c r="F4" s="155"/>
      <c r="G4" s="171"/>
      <c r="H4" s="171"/>
      <c r="I4" s="171"/>
      <c r="J4" s="171"/>
      <c r="K4" s="171"/>
      <c r="L4" s="23"/>
      <c r="M4" s="171"/>
      <c r="N4" s="24"/>
      <c r="O4" s="165">
        <f t="shared" si="0"/>
        <v>0</v>
      </c>
      <c r="P4" s="26">
        <f t="shared" si="1"/>
        <v>0</v>
      </c>
      <c r="Q4" s="148">
        <f t="shared" si="2"/>
        <v>0</v>
      </c>
      <c r="R4" s="27"/>
      <c r="S4" s="28">
        <v>2310</v>
      </c>
      <c r="T4" s="29" t="s">
        <v>141</v>
      </c>
      <c r="U4" s="30">
        <f t="shared" ref="U4:U64" si="3">SUMIF($D$3:$D$96,S4,$Q$3:$Q$96)</f>
        <v>0</v>
      </c>
      <c r="V4" s="31"/>
      <c r="W4" s="32">
        <f t="shared" ref="W4:W64" si="4">SUMIF($D$3:$D$96,S4,$O$3:$O$96)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53"/>
      <c r="B5" s="153" t="s">
        <v>147</v>
      </c>
      <c r="C5" s="182"/>
      <c r="D5" s="182"/>
      <c r="E5" s="182"/>
      <c r="F5" s="155"/>
      <c r="G5" s="171"/>
      <c r="H5" s="171"/>
      <c r="I5" s="171"/>
      <c r="J5" s="171"/>
      <c r="K5" s="171"/>
      <c r="L5" s="23"/>
      <c r="M5" s="171"/>
      <c r="N5" s="24"/>
      <c r="O5" s="165">
        <f t="shared" si="0"/>
        <v>0</v>
      </c>
      <c r="P5" s="26">
        <f t="shared" si="1"/>
        <v>0</v>
      </c>
      <c r="Q5" s="148">
        <f t="shared" si="2"/>
        <v>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3"/>
      <c r="B6" s="153" t="s">
        <v>147</v>
      </c>
      <c r="C6" s="182"/>
      <c r="D6" s="182"/>
      <c r="E6" s="182"/>
      <c r="F6" s="155"/>
      <c r="G6" s="171"/>
      <c r="H6" s="171"/>
      <c r="I6" s="171"/>
      <c r="J6" s="171"/>
      <c r="K6" s="171"/>
      <c r="L6" s="23"/>
      <c r="M6" s="171"/>
      <c r="N6" s="24"/>
      <c r="O6" s="165">
        <f t="shared" si="0"/>
        <v>0</v>
      </c>
      <c r="P6" s="26">
        <f t="shared" si="1"/>
        <v>0</v>
      </c>
      <c r="Q6" s="148">
        <f t="shared" si="2"/>
        <v>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53"/>
      <c r="B7" s="153" t="s">
        <v>147</v>
      </c>
      <c r="C7" s="182"/>
      <c r="D7" s="182"/>
      <c r="E7" s="182"/>
      <c r="F7" s="155"/>
      <c r="G7" s="171"/>
      <c r="H7" s="171"/>
      <c r="I7" s="171"/>
      <c r="J7" s="171"/>
      <c r="K7" s="171"/>
      <c r="L7" s="23"/>
      <c r="M7" s="171"/>
      <c r="N7" s="24"/>
      <c r="O7" s="165">
        <f t="shared" si="0"/>
        <v>0</v>
      </c>
      <c r="P7" s="26">
        <f t="shared" si="1"/>
        <v>0</v>
      </c>
      <c r="Q7" s="14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3"/>
      <c r="B8" s="153" t="s">
        <v>147</v>
      </c>
      <c r="C8" s="182"/>
      <c r="D8" s="182"/>
      <c r="E8" s="182"/>
      <c r="F8" s="155"/>
      <c r="G8" s="171"/>
      <c r="H8" s="171"/>
      <c r="I8" s="171"/>
      <c r="J8" s="171"/>
      <c r="K8" s="171"/>
      <c r="L8" s="23"/>
      <c r="M8" s="171"/>
      <c r="N8" s="24"/>
      <c r="O8" s="165">
        <f t="shared" si="0"/>
        <v>0</v>
      </c>
      <c r="P8" s="26">
        <f t="shared" si="1"/>
        <v>0</v>
      </c>
      <c r="Q8" s="148">
        <f t="shared" si="2"/>
        <v>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53"/>
      <c r="B9" s="153" t="s">
        <v>147</v>
      </c>
      <c r="C9" s="182"/>
      <c r="D9" s="182"/>
      <c r="E9" s="182"/>
      <c r="F9" s="168"/>
      <c r="G9" s="171"/>
      <c r="H9" s="171"/>
      <c r="I9" s="171"/>
      <c r="J9" s="171"/>
      <c r="K9" s="171"/>
      <c r="L9" s="171"/>
      <c r="M9" s="171"/>
      <c r="N9" s="211"/>
      <c r="O9" s="165">
        <f t="shared" si="0"/>
        <v>0</v>
      </c>
      <c r="P9" s="26">
        <f t="shared" si="1"/>
        <v>0</v>
      </c>
      <c r="Q9" s="14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53"/>
      <c r="B10" s="153" t="s">
        <v>147</v>
      </c>
      <c r="C10" s="182"/>
      <c r="D10" s="182"/>
      <c r="E10" s="182"/>
      <c r="F10" s="155"/>
      <c r="G10" s="171"/>
      <c r="H10" s="171"/>
      <c r="I10" s="171"/>
      <c r="J10" s="171"/>
      <c r="K10" s="171"/>
      <c r="L10" s="23"/>
      <c r="M10" s="171"/>
      <c r="N10" s="24"/>
      <c r="O10" s="165">
        <f t="shared" si="0"/>
        <v>0</v>
      </c>
      <c r="P10" s="26">
        <f t="shared" si="1"/>
        <v>0</v>
      </c>
      <c r="Q10" s="148">
        <f t="shared" si="2"/>
        <v>0</v>
      </c>
      <c r="R10" s="27"/>
      <c r="S10" s="28">
        <v>2074</v>
      </c>
      <c r="T10" s="29" t="s">
        <v>162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3"/>
      <c r="B11" s="153" t="s">
        <v>147</v>
      </c>
      <c r="C11" s="182"/>
      <c r="D11" s="182"/>
      <c r="E11" s="182"/>
      <c r="F11" s="155"/>
      <c r="G11" s="171"/>
      <c r="H11" s="171"/>
      <c r="I11" s="171"/>
      <c r="J11" s="171"/>
      <c r="K11" s="171"/>
      <c r="L11" s="23"/>
      <c r="M11" s="171"/>
      <c r="N11" s="24"/>
      <c r="O11" s="165">
        <f t="shared" si="0"/>
        <v>0</v>
      </c>
      <c r="P11" s="26">
        <f t="shared" si="1"/>
        <v>0</v>
      </c>
      <c r="Q11" s="148">
        <f t="shared" si="2"/>
        <v>0</v>
      </c>
      <c r="R11" s="27"/>
      <c r="S11" s="28">
        <v>2328</v>
      </c>
      <c r="T11" s="29" t="s">
        <v>218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3"/>
      <c r="B12" s="153" t="s">
        <v>147</v>
      </c>
      <c r="C12" s="182"/>
      <c r="D12" s="182"/>
      <c r="E12" s="182"/>
      <c r="F12" s="155"/>
      <c r="G12" s="171"/>
      <c r="H12" s="171"/>
      <c r="I12" s="171"/>
      <c r="J12" s="171"/>
      <c r="K12" s="171"/>
      <c r="L12" s="23"/>
      <c r="M12" s="171"/>
      <c r="N12" s="24"/>
      <c r="O12" s="165">
        <f t="shared" si="0"/>
        <v>0</v>
      </c>
      <c r="P12" s="26">
        <f t="shared" si="1"/>
        <v>0</v>
      </c>
      <c r="Q12" s="148">
        <f t="shared" si="2"/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53"/>
      <c r="B13" s="153" t="s">
        <v>147</v>
      </c>
      <c r="C13" s="182"/>
      <c r="D13" s="182"/>
      <c r="E13" s="182"/>
      <c r="F13" s="168"/>
      <c r="G13" s="171"/>
      <c r="H13" s="171"/>
      <c r="I13" s="171"/>
      <c r="J13" s="171"/>
      <c r="K13" s="171"/>
      <c r="L13" s="171"/>
      <c r="M13" s="171"/>
      <c r="N13" s="164"/>
      <c r="O13" s="165">
        <f t="shared" si="0"/>
        <v>0</v>
      </c>
      <c r="P13" s="26">
        <f t="shared" si="1"/>
        <v>0</v>
      </c>
      <c r="Q13" s="148">
        <f t="shared" si="2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3"/>
      <c r="B14" s="153" t="s">
        <v>147</v>
      </c>
      <c r="C14" s="182"/>
      <c r="D14" s="189"/>
      <c r="E14" s="182"/>
      <c r="F14" s="155"/>
      <c r="G14" s="23"/>
      <c r="H14" s="23"/>
      <c r="I14" s="23"/>
      <c r="J14" s="23"/>
      <c r="K14" s="23"/>
      <c r="L14" s="23"/>
      <c r="M14" s="171"/>
      <c r="N14" s="24"/>
      <c r="O14" s="165">
        <f t="shared" si="0"/>
        <v>0</v>
      </c>
      <c r="P14" s="26">
        <f t="shared" si="1"/>
        <v>0</v>
      </c>
      <c r="Q14" s="148"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3"/>
      <c r="B15" s="153" t="s">
        <v>147</v>
      </c>
      <c r="C15" s="182"/>
      <c r="D15" s="182"/>
      <c r="E15" s="182"/>
      <c r="F15" s="155"/>
      <c r="G15" s="23"/>
      <c r="H15" s="23"/>
      <c r="I15" s="23"/>
      <c r="J15" s="171"/>
      <c r="K15" s="171"/>
      <c r="L15" s="23"/>
      <c r="M15" s="171"/>
      <c r="N15" s="24"/>
      <c r="O15" s="165">
        <f t="shared" si="0"/>
        <v>0</v>
      </c>
      <c r="P15" s="26">
        <f t="shared" si="1"/>
        <v>0</v>
      </c>
      <c r="Q15" s="148">
        <f t="shared" ref="Q15:Q31" si="5">SUM(F15:N15)</f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3"/>
      <c r="B16" s="153" t="s">
        <v>147</v>
      </c>
      <c r="C16" s="182"/>
      <c r="D16" s="182"/>
      <c r="E16" s="182"/>
      <c r="F16" s="155"/>
      <c r="G16" s="171"/>
      <c r="H16" s="171"/>
      <c r="I16" s="171"/>
      <c r="J16" s="171"/>
      <c r="K16" s="171"/>
      <c r="L16" s="23"/>
      <c r="M16" s="171"/>
      <c r="N16" s="24"/>
      <c r="O16" s="165">
        <f t="shared" si="0"/>
        <v>0</v>
      </c>
      <c r="P16" s="26">
        <f t="shared" si="1"/>
        <v>0</v>
      </c>
      <c r="Q16" s="148">
        <f t="shared" si="5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3"/>
      <c r="B17" s="153" t="s">
        <v>147</v>
      </c>
      <c r="C17" s="182"/>
      <c r="D17" s="182"/>
      <c r="E17" s="182"/>
      <c r="F17" s="155"/>
      <c r="G17" s="171"/>
      <c r="H17" s="171"/>
      <c r="I17" s="171"/>
      <c r="J17" s="171"/>
      <c r="K17" s="171"/>
      <c r="L17" s="23"/>
      <c r="M17" s="171"/>
      <c r="N17" s="24"/>
      <c r="O17" s="165">
        <f t="shared" si="0"/>
        <v>0</v>
      </c>
      <c r="P17" s="26">
        <f t="shared" si="1"/>
        <v>0</v>
      </c>
      <c r="Q17" s="148">
        <f t="shared" si="5"/>
        <v>0</v>
      </c>
      <c r="R17" s="27"/>
      <c r="S17" s="28">
        <v>2521</v>
      </c>
      <c r="T17" s="29" t="s">
        <v>173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53"/>
      <c r="B18" s="153" t="s">
        <v>147</v>
      </c>
      <c r="C18" s="182"/>
      <c r="D18" s="189"/>
      <c r="E18" s="182"/>
      <c r="F18" s="155"/>
      <c r="G18" s="171"/>
      <c r="H18" s="171"/>
      <c r="I18" s="171"/>
      <c r="J18" s="171"/>
      <c r="K18" s="171"/>
      <c r="L18" s="23"/>
      <c r="M18" s="171"/>
      <c r="N18" s="24"/>
      <c r="O18" s="165">
        <f t="shared" si="0"/>
        <v>0</v>
      </c>
      <c r="P18" s="26">
        <f t="shared" si="1"/>
        <v>0</v>
      </c>
      <c r="Q18" s="148">
        <f t="shared" si="5"/>
        <v>0</v>
      </c>
      <c r="R18" s="27"/>
      <c r="S18" s="28">
        <v>2144</v>
      </c>
      <c r="T18" s="146" t="s">
        <v>107</v>
      </c>
      <c r="U18" s="30">
        <f t="shared" si="3"/>
        <v>0</v>
      </c>
      <c r="V18" s="31"/>
      <c r="W18" s="32">
        <f t="shared" si="4"/>
        <v>0</v>
      </c>
      <c r="X18" s="19"/>
      <c r="Y18" s="33"/>
      <c r="Z18" s="33"/>
      <c r="AA18" s="33"/>
      <c r="AB18" s="33"/>
    </row>
    <row r="19" spans="1:28" ht="29.1" customHeight="1" thickBot="1" x14ac:dyDescent="0.4">
      <c r="A19" s="153"/>
      <c r="B19" s="153" t="s">
        <v>147</v>
      </c>
      <c r="C19" s="182"/>
      <c r="D19" s="182"/>
      <c r="E19" s="182"/>
      <c r="F19" s="155"/>
      <c r="G19" s="171"/>
      <c r="H19" s="171"/>
      <c r="I19" s="171"/>
      <c r="J19" s="171"/>
      <c r="K19" s="171"/>
      <c r="L19" s="23"/>
      <c r="M19" s="171"/>
      <c r="N19" s="24"/>
      <c r="O19" s="165">
        <f t="shared" si="0"/>
        <v>0</v>
      </c>
      <c r="P19" s="26">
        <f t="shared" si="1"/>
        <v>0</v>
      </c>
      <c r="Q19" s="148">
        <f t="shared" si="5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3"/>
      <c r="B20" s="153" t="s">
        <v>147</v>
      </c>
      <c r="C20" s="182"/>
      <c r="D20" s="182"/>
      <c r="E20" s="182"/>
      <c r="F20" s="155"/>
      <c r="G20" s="171"/>
      <c r="H20" s="171"/>
      <c r="I20" s="171"/>
      <c r="J20" s="171"/>
      <c r="K20" s="171"/>
      <c r="L20" s="23"/>
      <c r="M20" s="171"/>
      <c r="N20" s="24"/>
      <c r="O20" s="165">
        <f t="shared" si="0"/>
        <v>0</v>
      </c>
      <c r="P20" s="26">
        <f t="shared" si="1"/>
        <v>0</v>
      </c>
      <c r="Q20" s="148">
        <f t="shared" si="5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53"/>
      <c r="B21" s="153" t="s">
        <v>147</v>
      </c>
      <c r="C21" s="182"/>
      <c r="D21" s="182"/>
      <c r="E21" s="182"/>
      <c r="F21" s="155"/>
      <c r="G21" s="171"/>
      <c r="H21" s="171"/>
      <c r="I21" s="171"/>
      <c r="J21" s="171"/>
      <c r="K21" s="171"/>
      <c r="L21" s="23"/>
      <c r="M21" s="171"/>
      <c r="N21" s="24"/>
      <c r="O21" s="165">
        <f t="shared" si="0"/>
        <v>0</v>
      </c>
      <c r="P21" s="26">
        <f t="shared" si="1"/>
        <v>0</v>
      </c>
      <c r="Q21" s="148">
        <f t="shared" si="5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33"/>
      <c r="Z21" s="33"/>
      <c r="AA21" s="33"/>
      <c r="AB21" s="33"/>
    </row>
    <row r="22" spans="1:28" ht="29.1" customHeight="1" thickBot="1" x14ac:dyDescent="0.4">
      <c r="A22" s="153"/>
      <c r="B22" s="153" t="s">
        <v>147</v>
      </c>
      <c r="C22" s="182"/>
      <c r="D22" s="182"/>
      <c r="E22" s="182"/>
      <c r="F22" s="155"/>
      <c r="G22" s="171"/>
      <c r="H22" s="171"/>
      <c r="I22" s="171"/>
      <c r="J22" s="171"/>
      <c r="K22" s="171"/>
      <c r="L22" s="23"/>
      <c r="M22" s="171"/>
      <c r="N22" s="24"/>
      <c r="O22" s="165">
        <f t="shared" si="0"/>
        <v>0</v>
      </c>
      <c r="P22" s="26">
        <f t="shared" si="1"/>
        <v>0</v>
      </c>
      <c r="Q22" s="148">
        <f t="shared" si="5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33"/>
      <c r="Z22" s="33"/>
      <c r="AA22" s="33"/>
      <c r="AB22" s="33"/>
    </row>
    <row r="23" spans="1:28" ht="29.1" customHeight="1" thickBot="1" x14ac:dyDescent="0.4">
      <c r="A23" s="153"/>
      <c r="B23" s="153" t="s">
        <v>147</v>
      </c>
      <c r="C23" s="182"/>
      <c r="D23" s="182"/>
      <c r="E23" s="182"/>
      <c r="F23" s="155"/>
      <c r="G23" s="171"/>
      <c r="H23" s="171"/>
      <c r="I23" s="171"/>
      <c r="J23" s="171"/>
      <c r="K23" s="171"/>
      <c r="L23" s="23"/>
      <c r="M23" s="171"/>
      <c r="N23" s="24"/>
      <c r="O23" s="165">
        <f t="shared" si="0"/>
        <v>0</v>
      </c>
      <c r="P23" s="26">
        <f t="shared" si="1"/>
        <v>0</v>
      </c>
      <c r="Q23" s="148">
        <f t="shared" si="5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53"/>
      <c r="B24" s="153" t="s">
        <v>147</v>
      </c>
      <c r="C24" s="182"/>
      <c r="D24" s="182"/>
      <c r="E24" s="182"/>
      <c r="F24" s="155"/>
      <c r="G24" s="171"/>
      <c r="H24" s="171"/>
      <c r="I24" s="171"/>
      <c r="J24" s="171"/>
      <c r="K24" s="171"/>
      <c r="L24" s="23"/>
      <c r="M24" s="171"/>
      <c r="N24" s="24"/>
      <c r="O24" s="165">
        <f t="shared" si="0"/>
        <v>0</v>
      </c>
      <c r="P24" s="26">
        <f t="shared" si="1"/>
        <v>0</v>
      </c>
      <c r="Q24" s="148">
        <f t="shared" si="5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53"/>
      <c r="B25" s="153" t="s">
        <v>147</v>
      </c>
      <c r="C25" s="182"/>
      <c r="D25" s="182"/>
      <c r="E25" s="182"/>
      <c r="F25" s="155"/>
      <c r="G25" s="23"/>
      <c r="H25" s="23"/>
      <c r="I25" s="23"/>
      <c r="J25" s="171"/>
      <c r="K25" s="171"/>
      <c r="L25" s="23"/>
      <c r="M25" s="171"/>
      <c r="N25" s="24"/>
      <c r="O25" s="165">
        <f t="shared" si="0"/>
        <v>0</v>
      </c>
      <c r="P25" s="26">
        <f t="shared" si="1"/>
        <v>0</v>
      </c>
      <c r="Q25" s="148">
        <f t="shared" si="5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53"/>
      <c r="B26" s="153" t="s">
        <v>147</v>
      </c>
      <c r="C26" s="182"/>
      <c r="D26" s="182"/>
      <c r="E26" s="182"/>
      <c r="F26" s="155"/>
      <c r="G26" s="171"/>
      <c r="H26" s="171"/>
      <c r="I26" s="171"/>
      <c r="J26" s="171"/>
      <c r="K26" s="171"/>
      <c r="L26" s="23"/>
      <c r="M26" s="171"/>
      <c r="N26" s="24"/>
      <c r="O26" s="165">
        <f t="shared" si="0"/>
        <v>0</v>
      </c>
      <c r="P26" s="26">
        <f t="shared" si="1"/>
        <v>0</v>
      </c>
      <c r="Q26" s="148">
        <f t="shared" si="5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53"/>
      <c r="B27" s="153" t="s">
        <v>147</v>
      </c>
      <c r="C27" s="182"/>
      <c r="D27" s="182"/>
      <c r="E27" s="182"/>
      <c r="F27" s="155"/>
      <c r="G27" s="171"/>
      <c r="H27" s="171"/>
      <c r="I27" s="171"/>
      <c r="J27" s="171"/>
      <c r="K27" s="171"/>
      <c r="L27" s="23"/>
      <c r="M27" s="171"/>
      <c r="N27" s="24"/>
      <c r="O27" s="165">
        <f t="shared" si="0"/>
        <v>0</v>
      </c>
      <c r="P27" s="26">
        <f t="shared" si="1"/>
        <v>0</v>
      </c>
      <c r="Q27" s="148">
        <f t="shared" si="5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53"/>
      <c r="B28" s="153" t="s">
        <v>147</v>
      </c>
      <c r="C28" s="182"/>
      <c r="D28" s="182"/>
      <c r="E28" s="182"/>
      <c r="F28" s="155"/>
      <c r="G28" s="23"/>
      <c r="H28" s="171"/>
      <c r="I28" s="171"/>
      <c r="J28" s="171"/>
      <c r="K28" s="171"/>
      <c r="L28" s="23"/>
      <c r="M28" s="171"/>
      <c r="N28" s="24"/>
      <c r="O28" s="165">
        <f t="shared" si="0"/>
        <v>0</v>
      </c>
      <c r="P28" s="26">
        <f t="shared" si="1"/>
        <v>0</v>
      </c>
      <c r="Q28" s="148">
        <f t="shared" si="5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33"/>
      <c r="Z28" s="33"/>
      <c r="AA28" s="33"/>
      <c r="AB28" s="33"/>
    </row>
    <row r="29" spans="1:28" ht="29.1" customHeight="1" thickBot="1" x14ac:dyDescent="0.4">
      <c r="A29" s="153"/>
      <c r="B29" s="153" t="s">
        <v>147</v>
      </c>
      <c r="C29" s="182"/>
      <c r="D29" s="182"/>
      <c r="E29" s="182"/>
      <c r="F29" s="155"/>
      <c r="G29" s="23"/>
      <c r="H29" s="171"/>
      <c r="I29" s="171"/>
      <c r="J29" s="171"/>
      <c r="K29" s="171"/>
      <c r="L29" s="23"/>
      <c r="M29" s="171"/>
      <c r="N29" s="24"/>
      <c r="O29" s="165">
        <f t="shared" si="0"/>
        <v>0</v>
      </c>
      <c r="P29" s="26">
        <f t="shared" si="1"/>
        <v>0</v>
      </c>
      <c r="Q29" s="148">
        <f t="shared" si="5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33"/>
      <c r="Z29" s="33"/>
      <c r="AA29" s="33"/>
      <c r="AB29" s="33"/>
    </row>
    <row r="30" spans="1:28" ht="29.1" customHeight="1" thickBot="1" x14ac:dyDescent="0.4">
      <c r="A30" s="153"/>
      <c r="B30" s="153" t="s">
        <v>147</v>
      </c>
      <c r="C30" s="182"/>
      <c r="D30" s="182"/>
      <c r="E30" s="182"/>
      <c r="F30" s="155"/>
      <c r="G30" s="23"/>
      <c r="H30" s="23"/>
      <c r="I30" s="23"/>
      <c r="J30" s="171"/>
      <c r="K30" s="171"/>
      <c r="L30" s="23"/>
      <c r="M30" s="171"/>
      <c r="N30" s="24"/>
      <c r="O30" s="165">
        <f t="shared" si="0"/>
        <v>0</v>
      </c>
      <c r="P30" s="26">
        <f t="shared" si="1"/>
        <v>0</v>
      </c>
      <c r="Q30" s="148">
        <f t="shared" si="5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33"/>
      <c r="Z30" s="33"/>
      <c r="AA30" s="33"/>
      <c r="AB30" s="33"/>
    </row>
    <row r="31" spans="1:28" ht="29.1" customHeight="1" thickBot="1" x14ac:dyDescent="0.4">
      <c r="A31" s="153"/>
      <c r="B31" s="153" t="s">
        <v>147</v>
      </c>
      <c r="C31" s="182"/>
      <c r="D31" s="182"/>
      <c r="E31" s="182"/>
      <c r="F31" s="155"/>
      <c r="G31" s="171"/>
      <c r="H31" s="171"/>
      <c r="I31" s="171"/>
      <c r="J31" s="171"/>
      <c r="K31" s="171"/>
      <c r="L31" s="23"/>
      <c r="M31" s="171"/>
      <c r="N31" s="24"/>
      <c r="O31" s="165">
        <f t="shared" si="0"/>
        <v>0</v>
      </c>
      <c r="P31" s="26">
        <f t="shared" si="1"/>
        <v>0</v>
      </c>
      <c r="Q31" s="148">
        <f t="shared" si="5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3"/>
      <c r="B32" s="153" t="s">
        <v>147</v>
      </c>
      <c r="C32" s="182"/>
      <c r="D32" s="189"/>
      <c r="E32" s="182"/>
      <c r="F32" s="155"/>
      <c r="G32" s="23"/>
      <c r="H32" s="171"/>
      <c r="I32" s="171"/>
      <c r="J32" s="171"/>
      <c r="K32" s="171"/>
      <c r="L32" s="23"/>
      <c r="M32" s="171"/>
      <c r="N32" s="24"/>
      <c r="O32" s="25">
        <f>IF(P32=9,SUM(F32:N32)-SMALL(F32:N32,1)-SMALL(F32:N32,2),IF(P32=8,SUM(F32:N32)-SMALL(F32:N32,1),SUM(F32:N32)))</f>
        <v>0</v>
      </c>
      <c r="P32" s="26">
        <f t="shared" si="1"/>
        <v>0</v>
      </c>
      <c r="Q32" s="148"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3"/>
      <c r="B33" s="153" t="str">
        <f t="shared" ref="B33:B42" si="6">IF(P33&lt;2,"NO","SI")</f>
        <v>NO</v>
      </c>
      <c r="C33" s="182"/>
      <c r="D33" s="182"/>
      <c r="E33" s="182"/>
      <c r="F33" s="155"/>
      <c r="G33" s="23"/>
      <c r="H33" s="23"/>
      <c r="I33" s="23"/>
      <c r="J33" s="23"/>
      <c r="K33" s="23"/>
      <c r="L33" s="23"/>
      <c r="M33" s="23"/>
      <c r="N33" s="24"/>
      <c r="O33" s="25">
        <f t="shared" ref="O33:O42" si="7">IF(P33=9,SUM(F33:N33)-SMALL(F33:N33,1)-SMALL(F33:N33,2),IF(P33=8,SUM(F33:N33)-SMALL(F33:N33,1),SUM(F33:N33)))</f>
        <v>0</v>
      </c>
      <c r="P33" s="26">
        <f t="shared" ref="P33:P42" si="8">COUNTA(F33:N33)</f>
        <v>0</v>
      </c>
      <c r="Q33" s="148">
        <f t="shared" ref="Q33:Q42" si="9">SUM(F33:N33)</f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3"/>
      <c r="B34" s="153" t="str">
        <f t="shared" si="6"/>
        <v>NO</v>
      </c>
      <c r="C34" s="182"/>
      <c r="D34" s="182"/>
      <c r="E34" s="182"/>
      <c r="F34" s="155"/>
      <c r="G34" s="23"/>
      <c r="H34" s="23"/>
      <c r="I34" s="23"/>
      <c r="J34" s="23"/>
      <c r="K34" s="23"/>
      <c r="L34" s="23"/>
      <c r="M34" s="23"/>
      <c r="N34" s="24"/>
      <c r="O34" s="25">
        <f t="shared" si="7"/>
        <v>0</v>
      </c>
      <c r="P34" s="26">
        <f t="shared" si="8"/>
        <v>0</v>
      </c>
      <c r="Q34" s="148">
        <f t="shared" si="9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3"/>
      <c r="B35" s="153" t="str">
        <f t="shared" si="6"/>
        <v>NO</v>
      </c>
      <c r="C35" s="182"/>
      <c r="D35" s="182"/>
      <c r="E35" s="182"/>
      <c r="F35" s="155"/>
      <c r="G35" s="23"/>
      <c r="H35" s="23"/>
      <c r="I35" s="23"/>
      <c r="J35" s="23"/>
      <c r="K35" s="23"/>
      <c r="L35" s="23"/>
      <c r="M35" s="23"/>
      <c r="N35" s="24"/>
      <c r="O35" s="25">
        <f t="shared" si="7"/>
        <v>0</v>
      </c>
      <c r="P35" s="26">
        <f t="shared" si="8"/>
        <v>0</v>
      </c>
      <c r="Q35" s="148">
        <f t="shared" si="9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3"/>
      <c r="B36" s="153" t="str">
        <f t="shared" si="6"/>
        <v>NO</v>
      </c>
      <c r="C36" s="182"/>
      <c r="D36" s="182"/>
      <c r="E36" s="182"/>
      <c r="F36" s="155"/>
      <c r="G36" s="23"/>
      <c r="H36" s="23"/>
      <c r="I36" s="23"/>
      <c r="J36" s="23"/>
      <c r="K36" s="23"/>
      <c r="L36" s="23"/>
      <c r="M36" s="23"/>
      <c r="N36" s="24"/>
      <c r="O36" s="25">
        <f t="shared" si="7"/>
        <v>0</v>
      </c>
      <c r="P36" s="26">
        <f t="shared" si="8"/>
        <v>0</v>
      </c>
      <c r="Q36" s="148">
        <f t="shared" si="9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3"/>
      <c r="B37" s="153" t="str">
        <f t="shared" si="6"/>
        <v>NO</v>
      </c>
      <c r="C37" s="182"/>
      <c r="D37" s="182"/>
      <c r="E37" s="182"/>
      <c r="F37" s="155"/>
      <c r="G37" s="23"/>
      <c r="H37" s="23"/>
      <c r="I37" s="23"/>
      <c r="J37" s="23"/>
      <c r="K37" s="23"/>
      <c r="L37" s="23"/>
      <c r="M37" s="23"/>
      <c r="N37" s="24"/>
      <c r="O37" s="25">
        <f t="shared" si="7"/>
        <v>0</v>
      </c>
      <c r="P37" s="26">
        <f t="shared" si="8"/>
        <v>0</v>
      </c>
      <c r="Q37" s="148">
        <f t="shared" si="9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3"/>
      <c r="B38" s="153" t="str">
        <f t="shared" si="6"/>
        <v>NO</v>
      </c>
      <c r="C38" s="182"/>
      <c r="D38" s="182"/>
      <c r="E38" s="182"/>
      <c r="F38" s="155"/>
      <c r="G38" s="23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8"/>
        <v>0</v>
      </c>
      <c r="Q38" s="148">
        <f t="shared" si="9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3"/>
      <c r="B39" s="153" t="str">
        <f t="shared" si="6"/>
        <v>NO</v>
      </c>
      <c r="C39" s="182"/>
      <c r="D39" s="182"/>
      <c r="E39" s="182"/>
      <c r="F39" s="155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48">
        <f t="shared" si="9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3"/>
      <c r="B40" s="153" t="str">
        <f t="shared" si="6"/>
        <v>NO</v>
      </c>
      <c r="C40" s="182"/>
      <c r="D40" s="182"/>
      <c r="E40" s="182"/>
      <c r="F40" s="155"/>
      <c r="G40" s="23"/>
      <c r="H40" s="23"/>
      <c r="I40" s="23"/>
      <c r="J40" s="23"/>
      <c r="K40" s="23"/>
      <c r="L40" s="23"/>
      <c r="M40" s="23"/>
      <c r="N40" s="24"/>
      <c r="O40" s="25">
        <f t="shared" si="7"/>
        <v>0</v>
      </c>
      <c r="P40" s="26">
        <f t="shared" si="8"/>
        <v>0</v>
      </c>
      <c r="Q40" s="148">
        <f t="shared" si="9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3"/>
      <c r="B41" s="153" t="str">
        <f t="shared" si="6"/>
        <v>NO</v>
      </c>
      <c r="C41" s="182"/>
      <c r="D41" s="182"/>
      <c r="E41" s="182"/>
      <c r="F41" s="155"/>
      <c r="G41" s="23"/>
      <c r="H41" s="23"/>
      <c r="I41" s="23"/>
      <c r="J41" s="23"/>
      <c r="K41" s="23"/>
      <c r="L41" s="23"/>
      <c r="M41" s="23"/>
      <c r="N41" s="24"/>
      <c r="O41" s="25">
        <f t="shared" si="7"/>
        <v>0</v>
      </c>
      <c r="P41" s="26">
        <f t="shared" si="8"/>
        <v>0</v>
      </c>
      <c r="Q41" s="148">
        <f t="shared" si="9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3"/>
      <c r="B42" s="153" t="str">
        <f t="shared" si="6"/>
        <v>NO</v>
      </c>
      <c r="C42" s="182"/>
      <c r="D42" s="182"/>
      <c r="E42" s="182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7"/>
        <v>0</v>
      </c>
      <c r="P42" s="26">
        <f t="shared" si="8"/>
        <v>0</v>
      </c>
      <c r="Q42" s="148">
        <f t="shared" si="9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3"/>
      <c r="B43" s="153" t="str">
        <f t="shared" ref="B43:B60" si="10">IF(P43&lt;2,"NO","SI")</f>
        <v>NO</v>
      </c>
      <c r="C43" s="167"/>
      <c r="D43" s="170"/>
      <c r="E43" s="167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0" si="11">IF(P43=9,SUM(F43:N43)-SMALL(F43:N43,1)-SMALL(F43:N43,2),IF(P43=8,SUM(F43:N43)-SMALL(F43:N43,1),SUM(F43:N43)))</f>
        <v>0</v>
      </c>
      <c r="P43" s="26">
        <f t="shared" ref="P43:P50" si="12">COUNTA(F43:N43)</f>
        <v>0</v>
      </c>
      <c r="Q43" s="148">
        <f t="shared" ref="Q43:Q50" si="13">SUM(F43:N43)</f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3"/>
      <c r="B44" s="153" t="str">
        <f t="shared" si="10"/>
        <v>NO</v>
      </c>
      <c r="C44" s="167"/>
      <c r="D44" s="170"/>
      <c r="E44" s="167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1"/>
        <v>0</v>
      </c>
      <c r="P44" s="26">
        <f t="shared" si="12"/>
        <v>0</v>
      </c>
      <c r="Q44" s="148">
        <f t="shared" si="13"/>
        <v>0</v>
      </c>
      <c r="R44" s="27"/>
      <c r="S44" s="28">
        <v>2199</v>
      </c>
      <c r="T44" s="146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3"/>
      <c r="B45" s="153" t="str">
        <f t="shared" si="10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1"/>
        <v>0</v>
      </c>
      <c r="P45" s="26">
        <f t="shared" si="12"/>
        <v>0</v>
      </c>
      <c r="Q45" s="148">
        <f t="shared" si="13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3"/>
      <c r="B46" s="153" t="str">
        <f t="shared" si="10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1"/>
        <v>0</v>
      </c>
      <c r="P46" s="26">
        <f t="shared" si="12"/>
        <v>0</v>
      </c>
      <c r="Q46" s="148">
        <f t="shared" si="13"/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53"/>
      <c r="B47" s="153" t="str">
        <f t="shared" si="10"/>
        <v>NO</v>
      </c>
      <c r="C47" s="21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1"/>
        <v>0</v>
      </c>
      <c r="P47" s="26">
        <f t="shared" si="12"/>
        <v>0</v>
      </c>
      <c r="Q47" s="148">
        <f t="shared" si="13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3"/>
      <c r="B48" s="153" t="str">
        <f t="shared" si="10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1"/>
        <v>0</v>
      </c>
      <c r="P48" s="26">
        <f t="shared" si="12"/>
        <v>0</v>
      </c>
      <c r="Q48" s="148">
        <f t="shared" si="13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3"/>
      <c r="B49" s="153" t="str">
        <f t="shared" si="10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1"/>
        <v>0</v>
      </c>
      <c r="P49" s="26">
        <f t="shared" si="12"/>
        <v>0</v>
      </c>
      <c r="Q49" s="148">
        <f t="shared" si="13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3"/>
      <c r="B50" s="153" t="str">
        <f t="shared" si="10"/>
        <v>NO</v>
      </c>
      <c r="C50" s="142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1"/>
        <v>0</v>
      </c>
      <c r="P50" s="26">
        <f t="shared" si="12"/>
        <v>0</v>
      </c>
      <c r="Q50" s="148">
        <f t="shared" si="13"/>
        <v>0</v>
      </c>
      <c r="R50" s="19"/>
      <c r="S50" s="28">
        <v>2027</v>
      </c>
      <c r="T50" s="29" t="s">
        <v>20</v>
      </c>
      <c r="U50" s="30">
        <f t="shared" si="3"/>
        <v>0</v>
      </c>
      <c r="V50" s="31"/>
      <c r="W50" s="32">
        <f t="shared" si="4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53"/>
      <c r="B51" s="153" t="str">
        <f t="shared" si="10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0" si="14">IF(P51=9,SUM(F51:N51)-SMALL(F51:N51,1)-SMALL(F51:N51,2),IF(P51=8,SUM(F51:N51)-SMALL(F51:N51,1),SUM(F51:N51)))</f>
        <v>0</v>
      </c>
      <c r="P51" s="26">
        <f t="shared" ref="P51:P60" si="15">COUNTA(F51:N51)</f>
        <v>0</v>
      </c>
      <c r="Q51" s="148">
        <f t="shared" ref="Q51:Q60" si="16">SUM(F51:N51)</f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3"/>
      <c r="B52" s="153" t="str">
        <f t="shared" si="10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4"/>
        <v>0</v>
      </c>
      <c r="P52" s="26">
        <f t="shared" si="15"/>
        <v>0</v>
      </c>
      <c r="Q52" s="148">
        <f t="shared" si="16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3"/>
      <c r="B53" s="153" t="str">
        <f t="shared" si="10"/>
        <v>NO</v>
      </c>
      <c r="C53" s="20"/>
      <c r="D53" s="21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4"/>
        <v>0</v>
      </c>
      <c r="P53" s="26">
        <f t="shared" si="15"/>
        <v>0</v>
      </c>
      <c r="Q53" s="148">
        <f t="shared" si="16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3"/>
      <c r="B54" s="153" t="str">
        <f t="shared" si="10"/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4"/>
        <v>0</v>
      </c>
      <c r="P54" s="26">
        <f t="shared" si="15"/>
        <v>0</v>
      </c>
      <c r="Q54" s="148">
        <f t="shared" si="16"/>
        <v>0</v>
      </c>
      <c r="R54" s="19"/>
      <c r="S54" s="28">
        <v>1172</v>
      </c>
      <c r="T54" s="29" t="s">
        <v>163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3"/>
      <c r="B55" s="153" t="str">
        <f t="shared" si="10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4"/>
        <v>0</v>
      </c>
      <c r="P55" s="26">
        <f t="shared" si="15"/>
        <v>0</v>
      </c>
      <c r="Q55" s="148">
        <f t="shared" si="16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3"/>
      <c r="B56" s="153" t="str">
        <f t="shared" si="10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4"/>
        <v>0</v>
      </c>
      <c r="P56" s="26">
        <f t="shared" si="15"/>
        <v>0</v>
      </c>
      <c r="Q56" s="148">
        <f t="shared" si="16"/>
        <v>0</v>
      </c>
      <c r="R56" s="19"/>
      <c r="S56" s="28">
        <v>2460</v>
      </c>
      <c r="T56" s="29" t="s">
        <v>168</v>
      </c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3"/>
      <c r="B57" s="153" t="str">
        <f t="shared" si="10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4"/>
        <v>0</v>
      </c>
      <c r="P57" s="26">
        <f t="shared" si="15"/>
        <v>0</v>
      </c>
      <c r="Q57" s="148">
        <f t="shared" si="16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3"/>
      <c r="B58" s="153" t="str">
        <f t="shared" si="10"/>
        <v>NO</v>
      </c>
      <c r="C58" s="21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4"/>
        <v>0</v>
      </c>
      <c r="P58" s="26">
        <f t="shared" si="15"/>
        <v>0</v>
      </c>
      <c r="Q58" s="148">
        <f t="shared" si="16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3"/>
      <c r="B59" s="153" t="str">
        <f t="shared" si="10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4"/>
        <v>0</v>
      </c>
      <c r="P59" s="26">
        <f t="shared" si="15"/>
        <v>0</v>
      </c>
      <c r="Q59" s="148">
        <f t="shared" si="16"/>
        <v>0</v>
      </c>
      <c r="R59" s="19"/>
      <c r="S59" s="28">
        <v>2075</v>
      </c>
      <c r="T59" s="146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3"/>
      <c r="B60" s="153" t="str">
        <f t="shared" si="10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4"/>
        <v>0</v>
      </c>
      <c r="P60" s="26">
        <f t="shared" si="15"/>
        <v>0</v>
      </c>
      <c r="Q60" s="148">
        <f t="shared" si="16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42"/>
      <c r="B61" s="42">
        <f>COUNTIF(B3:B60,"SI")</f>
        <v>30</v>
      </c>
      <c r="C61" s="42">
        <f>COUNTA(C3:C60)</f>
        <v>0</v>
      </c>
      <c r="D61" s="42"/>
      <c r="E61" s="42"/>
      <c r="F61" s="44">
        <f t="shared" ref="F61:N61" si="17">COUNTA(F3:F60)</f>
        <v>0</v>
      </c>
      <c r="G61" s="44">
        <f t="shared" si="17"/>
        <v>0</v>
      </c>
      <c r="H61" s="44">
        <f t="shared" si="17"/>
        <v>0</v>
      </c>
      <c r="I61" s="44">
        <f t="shared" si="17"/>
        <v>0</v>
      </c>
      <c r="J61" s="44">
        <f t="shared" si="17"/>
        <v>0</v>
      </c>
      <c r="K61" s="44">
        <f t="shared" si="17"/>
        <v>0</v>
      </c>
      <c r="L61" s="44">
        <f t="shared" si="17"/>
        <v>0</v>
      </c>
      <c r="M61" s="44">
        <f t="shared" si="17"/>
        <v>0</v>
      </c>
      <c r="N61" s="44">
        <f t="shared" si="17"/>
        <v>0</v>
      </c>
      <c r="O61" s="64">
        <f>SUM(O3:O60)</f>
        <v>0</v>
      </c>
      <c r="P61" s="46"/>
      <c r="Q61" s="65">
        <f>SUM(Q3:Q60)</f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6"/>
      <c r="B62" s="66"/>
      <c r="C62" s="66"/>
      <c r="D62" s="66"/>
      <c r="E62" s="66"/>
      <c r="F62" s="67"/>
      <c r="G62" s="67"/>
      <c r="H62" s="66"/>
      <c r="I62" s="66"/>
      <c r="J62" s="66"/>
      <c r="K62" s="66"/>
      <c r="L62" s="66"/>
      <c r="M62" s="66"/>
      <c r="N62" s="66"/>
      <c r="O62" s="68"/>
      <c r="P62" s="6"/>
      <c r="Q62" s="69"/>
      <c r="R62" s="6"/>
      <c r="S62" s="28">
        <v>1216</v>
      </c>
      <c r="T62" s="146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6"/>
      <c r="B63" s="66"/>
      <c r="C63" s="66"/>
      <c r="D63" s="66"/>
      <c r="E63" s="66"/>
      <c r="F63" s="67"/>
      <c r="G63" s="67"/>
      <c r="H63" s="66"/>
      <c r="I63" s="66"/>
      <c r="J63" s="66"/>
      <c r="K63" s="66"/>
      <c r="L63" s="66"/>
      <c r="M63" s="66"/>
      <c r="N63" s="66"/>
      <c r="O63" s="66"/>
      <c r="P63" s="6"/>
      <c r="Q63" s="6"/>
      <c r="R63" s="6"/>
      <c r="S63" s="28">
        <v>2612</v>
      </c>
      <c r="T63" s="29" t="s">
        <v>238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196"/>
      <c r="B64" s="66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95" customHeight="1" x14ac:dyDescent="0.35">
      <c r="A65" s="197"/>
      <c r="B65" s="66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3"/>
      <c r="P65" s="6"/>
      <c r="Q65" s="6"/>
      <c r="R65" s="6"/>
      <c r="S65" s="6"/>
      <c r="T65" s="6"/>
      <c r="U65" s="39">
        <f>SUM(U3:U64)</f>
        <v>0</v>
      </c>
      <c r="V65" s="6"/>
      <c r="W65" s="41">
        <f>SUM(W3:W64)</f>
        <v>0</v>
      </c>
      <c r="X65" s="6"/>
      <c r="Y65" s="6"/>
      <c r="Z65" s="6"/>
      <c r="AA65" s="6"/>
      <c r="AB65" s="6"/>
    </row>
    <row r="66" spans="1:28" ht="27.95" customHeight="1" x14ac:dyDescent="0.35">
      <c r="A66" s="197"/>
      <c r="B66" s="66"/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198"/>
      <c r="B67" s="66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2">
    <sortCondition descending="1" ref="O3:O32"/>
  </sortState>
  <mergeCells count="1">
    <mergeCell ref="B1:G1"/>
  </mergeCells>
  <phoneticPr fontId="20" type="noConversion"/>
  <conditionalFormatting sqref="A3:B60">
    <cfRule type="containsText" dxfId="23" priority="1" stopIfTrue="1" operator="containsText" text="SI">
      <formula>NOT(ISERROR(SEARCH("SI",A3)))</formula>
    </cfRule>
    <cfRule type="containsText" dxfId="2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Z79"/>
  <sheetViews>
    <sheetView showGridLines="0" zoomScale="40" zoomScaleNormal="40" workbookViewId="0">
      <pane xSplit="5" ySplit="2" topLeftCell="F48" activePane="bottomRight" state="frozen"/>
      <selection pane="topRight" activeCell="E1" sqref="E1"/>
      <selection pane="bottomLeft" activeCell="A3" sqref="A3"/>
      <selection pane="bottomRight" activeCell="S63" sqref="S63:T6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5.140625" style="1" bestFit="1" customWidth="1"/>
    <col min="4" max="4" width="12.42578125" style="1" customWidth="1"/>
    <col min="5" max="5" width="65.140625" style="1" customWidth="1"/>
    <col min="6" max="7" width="23.42578125" style="1" customWidth="1"/>
    <col min="8" max="8" width="23.140625" style="1" customWidth="1"/>
    <col min="9" max="12" width="23" style="1" customWidth="1"/>
    <col min="13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" style="1" customWidth="1"/>
    <col min="24" max="25" width="11.42578125" style="1" customWidth="1"/>
    <col min="26" max="26" width="39.14062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77</v>
      </c>
      <c r="C1" s="250"/>
      <c r="D1" s="250"/>
      <c r="E1" s="250"/>
      <c r="F1" s="250"/>
      <c r="G1" s="251"/>
      <c r="H1" s="57"/>
      <c r="I1" s="58"/>
      <c r="J1" s="58"/>
      <c r="K1" s="58"/>
      <c r="L1" s="58"/>
      <c r="M1" s="58"/>
      <c r="N1" s="58"/>
      <c r="O1" s="5"/>
      <c r="P1" s="5"/>
      <c r="Q1" s="59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27" thickBot="1" x14ac:dyDescent="0.4">
      <c r="A2" s="166" t="s">
        <v>188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230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79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3"/>
      <c r="B3" s="153" t="s">
        <v>147</v>
      </c>
      <c r="C3" s="182"/>
      <c r="D3" s="182"/>
      <c r="E3" s="182"/>
      <c r="F3" s="155"/>
      <c r="G3" s="168"/>
      <c r="H3" s="171"/>
      <c r="I3" s="171"/>
      <c r="J3" s="23"/>
      <c r="K3" s="171"/>
      <c r="L3" s="23"/>
      <c r="M3" s="171"/>
      <c r="N3" s="24"/>
      <c r="O3" s="165">
        <f t="shared" ref="O3:O49" si="0">IF(P3=9,SUM(F3:N3)-SMALL(F3:N3,1),IF(P3=8,SUM(F3:N3),SUM(F3:N3)))</f>
        <v>0</v>
      </c>
      <c r="P3" s="26">
        <f t="shared" ref="P3:P49" si="1">COUNTA(F3:N3)</f>
        <v>0</v>
      </c>
      <c r="Q3" s="148">
        <f t="shared" ref="Q3:Q45" si="2">SUM(F3:N3)</f>
        <v>0</v>
      </c>
      <c r="R3" s="27"/>
      <c r="S3" s="28">
        <v>1213</v>
      </c>
      <c r="T3" s="29" t="s">
        <v>114</v>
      </c>
      <c r="U3" s="30">
        <f t="shared" ref="U3:U34" si="3">SUMIF($D$3:$D$85,S3,$Q$3:$Q$85)</f>
        <v>0</v>
      </c>
      <c r="V3" s="31"/>
      <c r="W3" s="32">
        <f t="shared" ref="W3:W34" si="4">SUMIF($D$3:$D$85,S3,$O$3:$O$85)</f>
        <v>0</v>
      </c>
      <c r="X3" s="19"/>
      <c r="Y3" s="33"/>
      <c r="Z3" s="33"/>
      <c r="AA3" s="33"/>
      <c r="AB3" s="33"/>
    </row>
    <row r="4" spans="1:28" ht="28.5" customHeight="1" thickBot="1" x14ac:dyDescent="0.4">
      <c r="A4" s="153"/>
      <c r="B4" s="153" t="s">
        <v>147</v>
      </c>
      <c r="C4" s="182"/>
      <c r="D4" s="182"/>
      <c r="E4" s="182"/>
      <c r="F4" s="168"/>
      <c r="G4" s="168"/>
      <c r="H4" s="171"/>
      <c r="I4" s="171"/>
      <c r="J4" s="23"/>
      <c r="K4" s="171"/>
      <c r="L4" s="171"/>
      <c r="M4" s="171"/>
      <c r="N4" s="211"/>
      <c r="O4" s="165">
        <f t="shared" si="0"/>
        <v>0</v>
      </c>
      <c r="P4" s="26">
        <f t="shared" si="1"/>
        <v>0</v>
      </c>
      <c r="Q4" s="148">
        <f t="shared" si="2"/>
        <v>0</v>
      </c>
      <c r="R4" s="27"/>
      <c r="S4" s="28">
        <v>2310</v>
      </c>
      <c r="T4" s="29" t="s">
        <v>141</v>
      </c>
      <c r="U4" s="30">
        <f t="shared" si="3"/>
        <v>0</v>
      </c>
      <c r="V4" s="31"/>
      <c r="W4" s="32">
        <f t="shared" si="4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153"/>
      <c r="B5" s="153" t="s">
        <v>147</v>
      </c>
      <c r="C5" s="182"/>
      <c r="D5" s="182"/>
      <c r="E5" s="182"/>
      <c r="F5" s="168"/>
      <c r="G5" s="168"/>
      <c r="H5" s="171"/>
      <c r="I5" s="171"/>
      <c r="J5" s="23"/>
      <c r="K5" s="171"/>
      <c r="L5" s="171"/>
      <c r="M5" s="171"/>
      <c r="N5" s="211"/>
      <c r="O5" s="165">
        <f t="shared" si="0"/>
        <v>0</v>
      </c>
      <c r="P5" s="26">
        <f t="shared" si="1"/>
        <v>0</v>
      </c>
      <c r="Q5" s="148">
        <f t="shared" si="2"/>
        <v>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3"/>
      <c r="B6" s="153" t="s">
        <v>147</v>
      </c>
      <c r="C6" s="182"/>
      <c r="D6" s="182"/>
      <c r="E6" s="182"/>
      <c r="F6" s="155"/>
      <c r="G6" s="168"/>
      <c r="H6" s="171"/>
      <c r="I6" s="171"/>
      <c r="J6" s="23"/>
      <c r="K6" s="171"/>
      <c r="L6" s="23"/>
      <c r="M6" s="171"/>
      <c r="N6" s="24"/>
      <c r="O6" s="165">
        <f t="shared" si="0"/>
        <v>0</v>
      </c>
      <c r="P6" s="26">
        <f t="shared" si="1"/>
        <v>0</v>
      </c>
      <c r="Q6" s="148">
        <f t="shared" si="2"/>
        <v>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53"/>
      <c r="B7" s="153" t="s">
        <v>147</v>
      </c>
      <c r="C7" s="182"/>
      <c r="D7" s="182"/>
      <c r="E7" s="182"/>
      <c r="F7" s="168"/>
      <c r="G7" s="168"/>
      <c r="H7" s="171"/>
      <c r="I7" s="171"/>
      <c r="J7" s="23"/>
      <c r="K7" s="171"/>
      <c r="L7" s="171"/>
      <c r="M7" s="171"/>
      <c r="N7" s="211"/>
      <c r="O7" s="165">
        <f t="shared" si="0"/>
        <v>0</v>
      </c>
      <c r="P7" s="26">
        <f t="shared" si="1"/>
        <v>0</v>
      </c>
      <c r="Q7" s="14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3"/>
      <c r="B8" s="153" t="s">
        <v>147</v>
      </c>
      <c r="C8" s="182"/>
      <c r="D8" s="182"/>
      <c r="E8" s="182"/>
      <c r="F8" s="155"/>
      <c r="G8" s="168"/>
      <c r="H8" s="171"/>
      <c r="I8" s="171"/>
      <c r="J8" s="23"/>
      <c r="K8" s="171"/>
      <c r="L8" s="23"/>
      <c r="M8" s="171"/>
      <c r="N8" s="24"/>
      <c r="O8" s="165">
        <f t="shared" si="0"/>
        <v>0</v>
      </c>
      <c r="P8" s="26">
        <f t="shared" si="1"/>
        <v>0</v>
      </c>
      <c r="Q8" s="148">
        <f t="shared" si="2"/>
        <v>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53"/>
      <c r="B9" s="153" t="s">
        <v>147</v>
      </c>
      <c r="C9" s="182"/>
      <c r="D9" s="182"/>
      <c r="E9" s="182"/>
      <c r="F9" s="155"/>
      <c r="G9" s="168"/>
      <c r="H9" s="171"/>
      <c r="I9" s="171"/>
      <c r="J9" s="23"/>
      <c r="K9" s="171"/>
      <c r="L9" s="23"/>
      <c r="M9" s="171"/>
      <c r="N9" s="24"/>
      <c r="O9" s="165">
        <f t="shared" si="0"/>
        <v>0</v>
      </c>
      <c r="P9" s="26">
        <f t="shared" si="1"/>
        <v>0</v>
      </c>
      <c r="Q9" s="14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53"/>
      <c r="B10" s="153" t="s">
        <v>147</v>
      </c>
      <c r="C10" s="182"/>
      <c r="D10" s="182"/>
      <c r="E10" s="182"/>
      <c r="F10" s="155"/>
      <c r="G10" s="168"/>
      <c r="H10" s="171"/>
      <c r="I10" s="171"/>
      <c r="J10" s="23"/>
      <c r="K10" s="171"/>
      <c r="L10" s="23"/>
      <c r="M10" s="171"/>
      <c r="N10" s="24"/>
      <c r="O10" s="165">
        <f t="shared" si="0"/>
        <v>0</v>
      </c>
      <c r="P10" s="26">
        <f t="shared" si="1"/>
        <v>0</v>
      </c>
      <c r="Q10" s="148">
        <f t="shared" si="2"/>
        <v>0</v>
      </c>
      <c r="R10" s="27"/>
      <c r="S10" s="28">
        <v>2074</v>
      </c>
      <c r="T10" s="29" t="s">
        <v>162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3"/>
      <c r="B11" s="153" t="s">
        <v>147</v>
      </c>
      <c r="C11" s="182"/>
      <c r="D11" s="182"/>
      <c r="E11" s="182"/>
      <c r="F11" s="155"/>
      <c r="G11" s="168"/>
      <c r="H11" s="171"/>
      <c r="I11" s="171"/>
      <c r="J11" s="23"/>
      <c r="K11" s="171"/>
      <c r="L11" s="23"/>
      <c r="M11" s="171"/>
      <c r="N11" s="24"/>
      <c r="O11" s="165">
        <f t="shared" si="0"/>
        <v>0</v>
      </c>
      <c r="P11" s="26">
        <f t="shared" si="1"/>
        <v>0</v>
      </c>
      <c r="Q11" s="148">
        <f t="shared" si="2"/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3"/>
      <c r="B12" s="153" t="s">
        <v>147</v>
      </c>
      <c r="C12" s="182"/>
      <c r="D12" s="182"/>
      <c r="E12" s="182"/>
      <c r="F12" s="155"/>
      <c r="G12" s="168"/>
      <c r="H12" s="171"/>
      <c r="I12" s="171"/>
      <c r="J12" s="23"/>
      <c r="K12" s="171"/>
      <c r="L12" s="23"/>
      <c r="M12" s="171"/>
      <c r="N12" s="24"/>
      <c r="O12" s="165">
        <f t="shared" si="0"/>
        <v>0</v>
      </c>
      <c r="P12" s="26">
        <f t="shared" si="1"/>
        <v>0</v>
      </c>
      <c r="Q12" s="148">
        <f t="shared" si="2"/>
        <v>0</v>
      </c>
      <c r="R12" s="27"/>
      <c r="S12" s="28">
        <v>2140</v>
      </c>
      <c r="T12" s="29" t="s">
        <v>146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3"/>
      <c r="B13" s="153" t="s">
        <v>147</v>
      </c>
      <c r="C13" s="182"/>
      <c r="D13" s="182"/>
      <c r="E13" s="182"/>
      <c r="F13" s="155"/>
      <c r="G13" s="168"/>
      <c r="H13" s="171"/>
      <c r="I13" s="171"/>
      <c r="J13" s="23"/>
      <c r="K13" s="171"/>
      <c r="L13" s="23"/>
      <c r="M13" s="171"/>
      <c r="N13" s="24"/>
      <c r="O13" s="165">
        <f t="shared" si="0"/>
        <v>0</v>
      </c>
      <c r="P13" s="26">
        <f t="shared" si="1"/>
        <v>0</v>
      </c>
      <c r="Q13" s="148">
        <f t="shared" si="2"/>
        <v>0</v>
      </c>
      <c r="R13" s="27"/>
      <c r="S13" s="28">
        <v>2319</v>
      </c>
      <c r="T13" s="29" t="s">
        <v>169</v>
      </c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3"/>
      <c r="B14" s="153" t="s">
        <v>147</v>
      </c>
      <c r="C14" s="182"/>
      <c r="D14" s="182"/>
      <c r="E14" s="182"/>
      <c r="F14" s="155"/>
      <c r="G14" s="168"/>
      <c r="H14" s="171"/>
      <c r="I14" s="171"/>
      <c r="J14" s="23"/>
      <c r="K14" s="171"/>
      <c r="L14" s="23"/>
      <c r="M14" s="171"/>
      <c r="N14" s="24"/>
      <c r="O14" s="165">
        <f t="shared" si="0"/>
        <v>0</v>
      </c>
      <c r="P14" s="26">
        <f t="shared" si="1"/>
        <v>0</v>
      </c>
      <c r="Q14" s="148">
        <f t="shared" si="2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3"/>
      <c r="B15" s="153" t="s">
        <v>147</v>
      </c>
      <c r="C15" s="182"/>
      <c r="D15" s="182"/>
      <c r="E15" s="182"/>
      <c r="F15" s="155"/>
      <c r="G15" s="168"/>
      <c r="H15" s="171"/>
      <c r="I15" s="171"/>
      <c r="J15" s="23"/>
      <c r="K15" s="171"/>
      <c r="L15" s="23"/>
      <c r="M15" s="171"/>
      <c r="N15" s="24"/>
      <c r="O15" s="165">
        <f t="shared" si="0"/>
        <v>0</v>
      </c>
      <c r="P15" s="26">
        <f t="shared" si="1"/>
        <v>0</v>
      </c>
      <c r="Q15" s="148">
        <f t="shared" si="2"/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3"/>
      <c r="B16" s="153" t="s">
        <v>147</v>
      </c>
      <c r="C16" s="182"/>
      <c r="D16" s="182"/>
      <c r="E16" s="182"/>
      <c r="F16" s="155"/>
      <c r="G16" s="168"/>
      <c r="H16" s="171"/>
      <c r="I16" s="171"/>
      <c r="J16" s="23"/>
      <c r="K16" s="171"/>
      <c r="L16" s="23"/>
      <c r="M16" s="171"/>
      <c r="N16" s="24"/>
      <c r="O16" s="165">
        <f t="shared" si="0"/>
        <v>0</v>
      </c>
      <c r="P16" s="26">
        <f t="shared" si="1"/>
        <v>0</v>
      </c>
      <c r="Q16" s="148">
        <f t="shared" si="2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3"/>
      <c r="B17" s="153" t="s">
        <v>147</v>
      </c>
      <c r="C17" s="182"/>
      <c r="D17" s="182"/>
      <c r="E17" s="182"/>
      <c r="F17" s="155"/>
      <c r="G17" s="168"/>
      <c r="H17" s="171"/>
      <c r="I17" s="171"/>
      <c r="J17" s="23"/>
      <c r="K17" s="171"/>
      <c r="L17" s="23"/>
      <c r="M17" s="171"/>
      <c r="N17" s="24"/>
      <c r="O17" s="165">
        <f t="shared" si="0"/>
        <v>0</v>
      </c>
      <c r="P17" s="26">
        <f t="shared" si="1"/>
        <v>0</v>
      </c>
      <c r="Q17" s="148">
        <f t="shared" si="2"/>
        <v>0</v>
      </c>
      <c r="R17" s="27"/>
      <c r="S17" s="28">
        <v>2521</v>
      </c>
      <c r="T17" s="29" t="s">
        <v>173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53"/>
      <c r="B18" s="153" t="s">
        <v>147</v>
      </c>
      <c r="C18" s="182"/>
      <c r="D18" s="182"/>
      <c r="E18" s="182"/>
      <c r="F18" s="155"/>
      <c r="G18" s="168"/>
      <c r="H18" s="171"/>
      <c r="I18" s="171"/>
      <c r="J18" s="23"/>
      <c r="K18" s="171"/>
      <c r="L18" s="23"/>
      <c r="M18" s="171"/>
      <c r="N18" s="24"/>
      <c r="O18" s="165">
        <f t="shared" si="0"/>
        <v>0</v>
      </c>
      <c r="P18" s="26">
        <f t="shared" si="1"/>
        <v>0</v>
      </c>
      <c r="Q18" s="148">
        <f t="shared" si="2"/>
        <v>0</v>
      </c>
      <c r="R18" s="27"/>
      <c r="S18" s="28">
        <v>2144</v>
      </c>
      <c r="T18" s="146" t="s">
        <v>107</v>
      </c>
      <c r="U18" s="30">
        <f t="shared" si="3"/>
        <v>0</v>
      </c>
      <c r="V18" s="31"/>
      <c r="W18" s="32">
        <f t="shared" si="4"/>
        <v>0</v>
      </c>
      <c r="X18" s="19"/>
      <c r="Y18" s="33"/>
      <c r="Z18" s="33"/>
      <c r="AA18" s="33"/>
      <c r="AB18" s="33"/>
    </row>
    <row r="19" spans="1:28" ht="29.1" customHeight="1" thickBot="1" x14ac:dyDescent="0.4">
      <c r="A19" s="153"/>
      <c r="B19" s="153" t="s">
        <v>147</v>
      </c>
      <c r="C19" s="182"/>
      <c r="D19" s="182"/>
      <c r="E19" s="182"/>
      <c r="F19" s="155"/>
      <c r="G19" s="168"/>
      <c r="H19" s="171"/>
      <c r="I19" s="171"/>
      <c r="J19" s="23"/>
      <c r="K19" s="171"/>
      <c r="L19" s="23"/>
      <c r="M19" s="171"/>
      <c r="N19" s="24"/>
      <c r="O19" s="165">
        <f t="shared" si="0"/>
        <v>0</v>
      </c>
      <c r="P19" s="26">
        <f t="shared" si="1"/>
        <v>0</v>
      </c>
      <c r="Q19" s="148">
        <f t="shared" si="2"/>
        <v>0</v>
      </c>
      <c r="R19" s="27"/>
      <c r="S19" s="28">
        <v>2460</v>
      </c>
      <c r="T19" s="29" t="s">
        <v>137</v>
      </c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3"/>
      <c r="B20" s="153" t="s">
        <v>147</v>
      </c>
      <c r="C20" s="182"/>
      <c r="D20" s="182"/>
      <c r="E20" s="182"/>
      <c r="F20" s="155"/>
      <c r="G20" s="168"/>
      <c r="H20" s="171"/>
      <c r="I20" s="171"/>
      <c r="J20" s="23"/>
      <c r="K20" s="171"/>
      <c r="L20" s="23"/>
      <c r="M20" s="171"/>
      <c r="N20" s="24"/>
      <c r="O20" s="165">
        <f t="shared" si="0"/>
        <v>0</v>
      </c>
      <c r="P20" s="26">
        <f t="shared" si="1"/>
        <v>0</v>
      </c>
      <c r="Q20" s="148">
        <f t="shared" si="2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53"/>
      <c r="B21" s="153" t="s">
        <v>147</v>
      </c>
      <c r="C21" s="182"/>
      <c r="D21" s="182"/>
      <c r="E21" s="182"/>
      <c r="F21" s="155"/>
      <c r="G21" s="168"/>
      <c r="H21" s="171"/>
      <c r="I21" s="171"/>
      <c r="J21" s="23"/>
      <c r="K21" s="171"/>
      <c r="L21" s="23"/>
      <c r="M21" s="171"/>
      <c r="N21" s="24"/>
      <c r="O21" s="165">
        <f t="shared" si="0"/>
        <v>0</v>
      </c>
      <c r="P21" s="26">
        <f t="shared" si="1"/>
        <v>0</v>
      </c>
      <c r="Q21" s="148">
        <f t="shared" si="2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33"/>
      <c r="Z21" s="33"/>
      <c r="AA21" s="33"/>
      <c r="AB21" s="33"/>
    </row>
    <row r="22" spans="1:28" ht="29.1" customHeight="1" thickBot="1" x14ac:dyDescent="0.4">
      <c r="A22" s="153"/>
      <c r="B22" s="153" t="s">
        <v>147</v>
      </c>
      <c r="C22" s="182"/>
      <c r="D22" s="182"/>
      <c r="E22" s="182"/>
      <c r="F22" s="155"/>
      <c r="G22" s="168"/>
      <c r="H22" s="171"/>
      <c r="I22" s="171"/>
      <c r="J22" s="23"/>
      <c r="K22" s="171"/>
      <c r="L22" s="23"/>
      <c r="M22" s="171"/>
      <c r="N22" s="24"/>
      <c r="O22" s="165">
        <f t="shared" si="0"/>
        <v>0</v>
      </c>
      <c r="P22" s="26">
        <f t="shared" si="1"/>
        <v>0</v>
      </c>
      <c r="Q22" s="148">
        <f t="shared" si="2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33"/>
      <c r="Z22" s="33"/>
      <c r="AA22" s="33"/>
      <c r="AB22" s="33"/>
    </row>
    <row r="23" spans="1:28" ht="29.1" customHeight="1" thickBot="1" x14ac:dyDescent="0.4">
      <c r="A23" s="153"/>
      <c r="B23" s="153" t="s">
        <v>147</v>
      </c>
      <c r="C23" s="182"/>
      <c r="D23" s="182"/>
      <c r="E23" s="182"/>
      <c r="F23" s="155"/>
      <c r="G23" s="168"/>
      <c r="H23" s="171"/>
      <c r="I23" s="171"/>
      <c r="J23" s="23"/>
      <c r="K23" s="171"/>
      <c r="L23" s="23"/>
      <c r="M23" s="171"/>
      <c r="N23" s="24"/>
      <c r="O23" s="165">
        <f t="shared" si="0"/>
        <v>0</v>
      </c>
      <c r="P23" s="26">
        <f t="shared" si="1"/>
        <v>0</v>
      </c>
      <c r="Q23" s="148">
        <f t="shared" si="2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53"/>
      <c r="B24" s="153" t="s">
        <v>147</v>
      </c>
      <c r="C24" s="182"/>
      <c r="D24" s="182"/>
      <c r="E24" s="182"/>
      <c r="F24" s="155"/>
      <c r="G24" s="168"/>
      <c r="H24" s="171"/>
      <c r="I24" s="171"/>
      <c r="J24" s="23"/>
      <c r="K24" s="171"/>
      <c r="L24" s="23"/>
      <c r="M24" s="171"/>
      <c r="N24" s="24"/>
      <c r="O24" s="165">
        <f t="shared" si="0"/>
        <v>0</v>
      </c>
      <c r="P24" s="26">
        <f t="shared" si="1"/>
        <v>0</v>
      </c>
      <c r="Q24" s="148">
        <f t="shared" si="2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3"/>
      <c r="B25" s="153" t="s">
        <v>147</v>
      </c>
      <c r="C25" s="182"/>
      <c r="D25" s="182"/>
      <c r="E25" s="182"/>
      <c r="F25" s="155"/>
      <c r="G25" s="168"/>
      <c r="H25" s="171"/>
      <c r="I25" s="171"/>
      <c r="J25" s="23"/>
      <c r="K25" s="171"/>
      <c r="L25" s="23"/>
      <c r="M25" s="171"/>
      <c r="N25" s="24"/>
      <c r="O25" s="165">
        <f t="shared" si="0"/>
        <v>0</v>
      </c>
      <c r="P25" s="26">
        <f t="shared" si="1"/>
        <v>0</v>
      </c>
      <c r="Q25" s="148">
        <f t="shared" si="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3"/>
      <c r="B26" s="153" t="s">
        <v>147</v>
      </c>
      <c r="C26" s="182"/>
      <c r="D26" s="182"/>
      <c r="E26" s="182"/>
      <c r="F26" s="155"/>
      <c r="G26" s="168"/>
      <c r="H26" s="171"/>
      <c r="I26" s="171"/>
      <c r="J26" s="23"/>
      <c r="K26" s="171"/>
      <c r="L26" s="23"/>
      <c r="M26" s="171"/>
      <c r="N26" s="24"/>
      <c r="O26" s="165">
        <f t="shared" si="0"/>
        <v>0</v>
      </c>
      <c r="P26" s="26">
        <f t="shared" si="1"/>
        <v>0</v>
      </c>
      <c r="Q26" s="148">
        <f t="shared" si="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3"/>
      <c r="B27" s="153" t="s">
        <v>147</v>
      </c>
      <c r="C27" s="182"/>
      <c r="D27" s="182"/>
      <c r="E27" s="182"/>
      <c r="F27" s="155"/>
      <c r="G27" s="168"/>
      <c r="H27" s="171"/>
      <c r="I27" s="171"/>
      <c r="J27" s="23"/>
      <c r="K27" s="171"/>
      <c r="L27" s="23"/>
      <c r="M27" s="171"/>
      <c r="N27" s="24"/>
      <c r="O27" s="165">
        <f t="shared" si="0"/>
        <v>0</v>
      </c>
      <c r="P27" s="26">
        <f t="shared" si="1"/>
        <v>0</v>
      </c>
      <c r="Q27" s="148">
        <f t="shared" si="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3"/>
      <c r="B28" s="153" t="s">
        <v>147</v>
      </c>
      <c r="C28" s="182"/>
      <c r="D28" s="182"/>
      <c r="E28" s="182"/>
      <c r="F28" s="155"/>
      <c r="G28" s="168"/>
      <c r="H28" s="171"/>
      <c r="I28" s="171"/>
      <c r="J28" s="23"/>
      <c r="K28" s="171"/>
      <c r="L28" s="23"/>
      <c r="M28" s="171"/>
      <c r="N28" s="24"/>
      <c r="O28" s="165">
        <f t="shared" si="0"/>
        <v>0</v>
      </c>
      <c r="P28" s="26">
        <f t="shared" si="1"/>
        <v>0</v>
      </c>
      <c r="Q28" s="148">
        <f t="shared" si="2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3"/>
      <c r="B29" s="153" t="s">
        <v>147</v>
      </c>
      <c r="C29" s="182"/>
      <c r="D29" s="182"/>
      <c r="E29" s="182"/>
      <c r="F29" s="155"/>
      <c r="G29" s="168"/>
      <c r="H29" s="171"/>
      <c r="I29" s="171"/>
      <c r="J29" s="23"/>
      <c r="K29" s="171"/>
      <c r="L29" s="23"/>
      <c r="M29" s="171"/>
      <c r="N29" s="24"/>
      <c r="O29" s="165">
        <f t="shared" si="0"/>
        <v>0</v>
      </c>
      <c r="P29" s="26">
        <f t="shared" si="1"/>
        <v>0</v>
      </c>
      <c r="Q29" s="148">
        <f t="shared" si="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3"/>
      <c r="B30" s="153" t="s">
        <v>147</v>
      </c>
      <c r="C30" s="182"/>
      <c r="D30" s="182"/>
      <c r="E30" s="182"/>
      <c r="F30" s="155"/>
      <c r="G30" s="168"/>
      <c r="H30" s="171"/>
      <c r="I30" s="171"/>
      <c r="J30" s="23"/>
      <c r="K30" s="171"/>
      <c r="L30" s="23"/>
      <c r="M30" s="171"/>
      <c r="N30" s="24"/>
      <c r="O30" s="165">
        <f t="shared" si="0"/>
        <v>0</v>
      </c>
      <c r="P30" s="26">
        <f t="shared" si="1"/>
        <v>0</v>
      </c>
      <c r="Q30" s="148">
        <f t="shared" si="2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3"/>
      <c r="B31" s="153" t="s">
        <v>147</v>
      </c>
      <c r="C31" s="182"/>
      <c r="D31" s="182"/>
      <c r="E31" s="182"/>
      <c r="F31" s="155"/>
      <c r="G31" s="168"/>
      <c r="H31" s="171"/>
      <c r="I31" s="171"/>
      <c r="J31" s="23"/>
      <c r="K31" s="171"/>
      <c r="L31" s="23"/>
      <c r="M31" s="171"/>
      <c r="N31" s="24"/>
      <c r="O31" s="165">
        <f t="shared" si="0"/>
        <v>0</v>
      </c>
      <c r="P31" s="26">
        <f t="shared" si="1"/>
        <v>0</v>
      </c>
      <c r="Q31" s="148">
        <f t="shared" si="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3"/>
      <c r="B32" s="153" t="s">
        <v>147</v>
      </c>
      <c r="C32" s="182"/>
      <c r="D32" s="182"/>
      <c r="E32" s="182"/>
      <c r="F32" s="155"/>
      <c r="G32" s="168"/>
      <c r="H32" s="171"/>
      <c r="I32" s="171"/>
      <c r="J32" s="23"/>
      <c r="K32" s="171"/>
      <c r="L32" s="23"/>
      <c r="M32" s="171"/>
      <c r="N32" s="24"/>
      <c r="O32" s="165">
        <f t="shared" si="0"/>
        <v>0</v>
      </c>
      <c r="P32" s="26">
        <f t="shared" si="1"/>
        <v>0</v>
      </c>
      <c r="Q32" s="148">
        <f t="shared" si="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3"/>
      <c r="B33" s="153" t="s">
        <v>147</v>
      </c>
      <c r="C33" s="182"/>
      <c r="D33" s="182"/>
      <c r="E33" s="182"/>
      <c r="F33" s="155"/>
      <c r="G33" s="168"/>
      <c r="H33" s="171"/>
      <c r="I33" s="171"/>
      <c r="J33" s="23"/>
      <c r="K33" s="171"/>
      <c r="L33" s="23"/>
      <c r="M33" s="171"/>
      <c r="N33" s="24"/>
      <c r="O33" s="165">
        <f t="shared" si="0"/>
        <v>0</v>
      </c>
      <c r="P33" s="26">
        <f t="shared" si="1"/>
        <v>0</v>
      </c>
      <c r="Q33" s="148">
        <f t="shared" si="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3"/>
      <c r="B34" s="153" t="s">
        <v>147</v>
      </c>
      <c r="C34" s="182"/>
      <c r="D34" s="182"/>
      <c r="E34" s="182"/>
      <c r="F34" s="155"/>
      <c r="G34" s="168"/>
      <c r="H34" s="171"/>
      <c r="I34" s="171"/>
      <c r="J34" s="23"/>
      <c r="K34" s="171"/>
      <c r="L34" s="23"/>
      <c r="M34" s="171"/>
      <c r="N34" s="24"/>
      <c r="O34" s="165">
        <f t="shared" si="0"/>
        <v>0</v>
      </c>
      <c r="P34" s="26">
        <f t="shared" si="1"/>
        <v>0</v>
      </c>
      <c r="Q34" s="148">
        <f t="shared" si="2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3"/>
      <c r="B35" s="153" t="s">
        <v>147</v>
      </c>
      <c r="C35" s="182"/>
      <c r="D35" s="182"/>
      <c r="E35" s="182"/>
      <c r="F35" s="155"/>
      <c r="G35" s="168"/>
      <c r="H35" s="171"/>
      <c r="I35" s="171"/>
      <c r="J35" s="23"/>
      <c r="K35" s="171"/>
      <c r="L35" s="23"/>
      <c r="M35" s="171"/>
      <c r="N35" s="24"/>
      <c r="O35" s="165">
        <f t="shared" si="0"/>
        <v>0</v>
      </c>
      <c r="P35" s="26">
        <f t="shared" si="1"/>
        <v>0</v>
      </c>
      <c r="Q35" s="148">
        <f t="shared" si="2"/>
        <v>0</v>
      </c>
      <c r="R35" s="27"/>
      <c r="S35" s="28">
        <v>1615</v>
      </c>
      <c r="T35" s="29" t="s">
        <v>110</v>
      </c>
      <c r="U35" s="30">
        <f t="shared" ref="U35:U64" si="5">SUMIF($D$3:$D$85,S35,$Q$3:$Q$85)</f>
        <v>0</v>
      </c>
      <c r="V35" s="31"/>
      <c r="W35" s="32">
        <f t="shared" ref="W35:W64" si="6">SUMIF($D$3:$D$85,S35,$O$3:$O$85)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3"/>
      <c r="B36" s="153" t="s">
        <v>147</v>
      </c>
      <c r="C36" s="182"/>
      <c r="D36" s="182"/>
      <c r="E36" s="182"/>
      <c r="F36" s="155"/>
      <c r="G36" s="168"/>
      <c r="H36" s="171"/>
      <c r="I36" s="171"/>
      <c r="J36" s="23"/>
      <c r="K36" s="171"/>
      <c r="L36" s="23"/>
      <c r="M36" s="171"/>
      <c r="N36" s="24"/>
      <c r="O36" s="165">
        <f t="shared" si="0"/>
        <v>0</v>
      </c>
      <c r="P36" s="26">
        <f t="shared" si="1"/>
        <v>0</v>
      </c>
      <c r="Q36" s="148">
        <f t="shared" si="2"/>
        <v>0</v>
      </c>
      <c r="R36" s="27"/>
      <c r="S36" s="28">
        <v>48</v>
      </c>
      <c r="T36" s="29" t="s">
        <v>111</v>
      </c>
      <c r="U36" s="30">
        <f t="shared" si="5"/>
        <v>0</v>
      </c>
      <c r="V36" s="31"/>
      <c r="W36" s="32">
        <f t="shared" si="6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3"/>
      <c r="B37" s="153" t="s">
        <v>147</v>
      </c>
      <c r="C37" s="182"/>
      <c r="D37" s="182"/>
      <c r="E37" s="182"/>
      <c r="F37" s="155"/>
      <c r="G37" s="168"/>
      <c r="H37" s="171"/>
      <c r="I37" s="171"/>
      <c r="J37" s="23"/>
      <c r="K37" s="171"/>
      <c r="L37" s="23"/>
      <c r="M37" s="171"/>
      <c r="N37" s="24"/>
      <c r="O37" s="165">
        <f t="shared" si="0"/>
        <v>0</v>
      </c>
      <c r="P37" s="26">
        <f t="shared" si="1"/>
        <v>0</v>
      </c>
      <c r="Q37" s="148">
        <f t="shared" si="2"/>
        <v>0</v>
      </c>
      <c r="R37" s="27"/>
      <c r="S37" s="28">
        <v>1353</v>
      </c>
      <c r="T37" s="29" t="s">
        <v>112</v>
      </c>
      <c r="U37" s="30">
        <f t="shared" si="5"/>
        <v>0</v>
      </c>
      <c r="V37" s="31"/>
      <c r="W37" s="32">
        <f t="shared" si="6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3"/>
      <c r="B38" s="153" t="s">
        <v>147</v>
      </c>
      <c r="C38" s="182"/>
      <c r="D38" s="182"/>
      <c r="E38" s="182"/>
      <c r="F38" s="155"/>
      <c r="G38" s="168"/>
      <c r="H38" s="171"/>
      <c r="I38" s="171"/>
      <c r="J38" s="23"/>
      <c r="K38" s="171"/>
      <c r="L38" s="23"/>
      <c r="M38" s="171"/>
      <c r="N38" s="24"/>
      <c r="O38" s="165">
        <f t="shared" si="0"/>
        <v>0</v>
      </c>
      <c r="P38" s="26">
        <f t="shared" si="1"/>
        <v>0</v>
      </c>
      <c r="Q38" s="148">
        <f t="shared" si="2"/>
        <v>0</v>
      </c>
      <c r="R38" s="27"/>
      <c r="S38" s="28">
        <v>1665</v>
      </c>
      <c r="T38" s="29" t="s">
        <v>113</v>
      </c>
      <c r="U38" s="30">
        <f t="shared" si="5"/>
        <v>0</v>
      </c>
      <c r="V38" s="31"/>
      <c r="W38" s="32">
        <f t="shared" si="6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3"/>
      <c r="B39" s="153" t="s">
        <v>147</v>
      </c>
      <c r="C39" s="182"/>
      <c r="D39" s="182"/>
      <c r="E39" s="182"/>
      <c r="F39" s="155"/>
      <c r="G39" s="168"/>
      <c r="H39" s="171"/>
      <c r="I39" s="171"/>
      <c r="J39" s="23"/>
      <c r="K39" s="171"/>
      <c r="L39" s="23"/>
      <c r="M39" s="171"/>
      <c r="N39" s="24"/>
      <c r="O39" s="165">
        <f t="shared" si="0"/>
        <v>0</v>
      </c>
      <c r="P39" s="26">
        <f t="shared" si="1"/>
        <v>0</v>
      </c>
      <c r="Q39" s="148">
        <f t="shared" si="2"/>
        <v>0</v>
      </c>
      <c r="R39" s="27"/>
      <c r="S39" s="28"/>
      <c r="T39" s="29"/>
      <c r="U39" s="30">
        <f t="shared" si="5"/>
        <v>0</v>
      </c>
      <c r="V39" s="31"/>
      <c r="W39" s="32">
        <f t="shared" si="6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3"/>
      <c r="B40" s="153" t="s">
        <v>147</v>
      </c>
      <c r="C40" s="182"/>
      <c r="D40" s="182"/>
      <c r="E40" s="182"/>
      <c r="F40" s="155"/>
      <c r="G40" s="168"/>
      <c r="H40" s="171"/>
      <c r="I40" s="171"/>
      <c r="J40" s="23"/>
      <c r="K40" s="171"/>
      <c r="L40" s="23"/>
      <c r="M40" s="171"/>
      <c r="N40" s="24"/>
      <c r="O40" s="165">
        <f t="shared" si="0"/>
        <v>0</v>
      </c>
      <c r="P40" s="26">
        <f t="shared" si="1"/>
        <v>0</v>
      </c>
      <c r="Q40" s="148">
        <f t="shared" si="2"/>
        <v>0</v>
      </c>
      <c r="R40" s="27"/>
      <c r="S40" s="28"/>
      <c r="T40" s="29"/>
      <c r="U40" s="30">
        <f t="shared" si="5"/>
        <v>0</v>
      </c>
      <c r="V40" s="31"/>
      <c r="W40" s="32">
        <f t="shared" si="6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3"/>
      <c r="B41" s="153" t="s">
        <v>147</v>
      </c>
      <c r="C41" s="182"/>
      <c r="D41" s="182"/>
      <c r="E41" s="182"/>
      <c r="F41" s="155"/>
      <c r="G41" s="168"/>
      <c r="H41" s="171"/>
      <c r="I41" s="171"/>
      <c r="J41" s="23"/>
      <c r="K41" s="171"/>
      <c r="L41" s="23"/>
      <c r="M41" s="171"/>
      <c r="N41" s="24"/>
      <c r="O41" s="165">
        <f t="shared" si="0"/>
        <v>0</v>
      </c>
      <c r="P41" s="26">
        <f t="shared" si="1"/>
        <v>0</v>
      </c>
      <c r="Q41" s="148">
        <f t="shared" si="2"/>
        <v>0</v>
      </c>
      <c r="R41" s="27"/>
      <c r="S41" s="28"/>
      <c r="T41" s="29"/>
      <c r="U41" s="30">
        <f t="shared" si="5"/>
        <v>0</v>
      </c>
      <c r="V41" s="31"/>
      <c r="W41" s="32">
        <f t="shared" si="6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3"/>
      <c r="B42" s="153" t="s">
        <v>147</v>
      </c>
      <c r="C42" s="182"/>
      <c r="D42" s="182"/>
      <c r="E42" s="182"/>
      <c r="F42" s="155"/>
      <c r="G42" s="168"/>
      <c r="H42" s="171"/>
      <c r="I42" s="171"/>
      <c r="J42" s="23"/>
      <c r="K42" s="171"/>
      <c r="L42" s="23"/>
      <c r="M42" s="171"/>
      <c r="N42" s="24"/>
      <c r="O42" s="165">
        <f t="shared" si="0"/>
        <v>0</v>
      </c>
      <c r="P42" s="26">
        <f t="shared" si="1"/>
        <v>0</v>
      </c>
      <c r="Q42" s="148">
        <f t="shared" si="2"/>
        <v>0</v>
      </c>
      <c r="R42" s="27"/>
      <c r="S42" s="28"/>
      <c r="T42" s="29"/>
      <c r="U42" s="30">
        <f t="shared" si="5"/>
        <v>0</v>
      </c>
      <c r="V42" s="31"/>
      <c r="W42" s="32">
        <f t="shared" si="6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3"/>
      <c r="B43" s="153" t="s">
        <v>147</v>
      </c>
      <c r="C43" s="182"/>
      <c r="D43" s="182"/>
      <c r="E43" s="182"/>
      <c r="F43" s="155"/>
      <c r="G43" s="168"/>
      <c r="H43" s="171"/>
      <c r="I43" s="171"/>
      <c r="J43" s="23"/>
      <c r="K43" s="171"/>
      <c r="L43" s="23"/>
      <c r="M43" s="171"/>
      <c r="N43" s="24"/>
      <c r="O43" s="165">
        <f t="shared" si="0"/>
        <v>0</v>
      </c>
      <c r="P43" s="26">
        <f t="shared" si="1"/>
        <v>0</v>
      </c>
      <c r="Q43" s="148">
        <f t="shared" si="2"/>
        <v>0</v>
      </c>
      <c r="R43" s="27"/>
      <c r="S43" s="28"/>
      <c r="T43" s="29"/>
      <c r="U43" s="30">
        <f t="shared" si="5"/>
        <v>0</v>
      </c>
      <c r="V43" s="31"/>
      <c r="W43" s="32">
        <f t="shared" si="6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3"/>
      <c r="B44" s="153" t="s">
        <v>147</v>
      </c>
      <c r="C44" s="182"/>
      <c r="D44" s="182"/>
      <c r="E44" s="182"/>
      <c r="F44" s="155"/>
      <c r="G44" s="168"/>
      <c r="H44" s="171"/>
      <c r="I44" s="171"/>
      <c r="J44" s="23"/>
      <c r="K44" s="171"/>
      <c r="L44" s="23"/>
      <c r="M44" s="171"/>
      <c r="N44" s="24"/>
      <c r="O44" s="165">
        <f t="shared" si="0"/>
        <v>0</v>
      </c>
      <c r="P44" s="26">
        <f t="shared" si="1"/>
        <v>0</v>
      </c>
      <c r="Q44" s="148">
        <f t="shared" si="2"/>
        <v>0</v>
      </c>
      <c r="R44" s="27"/>
      <c r="S44" s="28">
        <v>2199</v>
      </c>
      <c r="T44" s="146" t="s">
        <v>106</v>
      </c>
      <c r="U44" s="30">
        <f t="shared" si="5"/>
        <v>0</v>
      </c>
      <c r="V44" s="31"/>
      <c r="W44" s="32">
        <f t="shared" si="6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3"/>
      <c r="B45" s="153" t="s">
        <v>147</v>
      </c>
      <c r="C45" s="182"/>
      <c r="D45" s="182"/>
      <c r="E45" s="182"/>
      <c r="F45" s="155"/>
      <c r="G45" s="168"/>
      <c r="H45" s="171"/>
      <c r="I45" s="171"/>
      <c r="J45" s="23"/>
      <c r="K45" s="171"/>
      <c r="L45" s="23"/>
      <c r="M45" s="171"/>
      <c r="N45" s="24"/>
      <c r="O45" s="165">
        <f t="shared" si="0"/>
        <v>0</v>
      </c>
      <c r="P45" s="26">
        <f t="shared" si="1"/>
        <v>0</v>
      </c>
      <c r="Q45" s="148">
        <f t="shared" si="2"/>
        <v>0</v>
      </c>
      <c r="R45" s="27"/>
      <c r="S45" s="28">
        <v>1908</v>
      </c>
      <c r="T45" s="29" t="s">
        <v>55</v>
      </c>
      <c r="U45" s="30">
        <f t="shared" si="5"/>
        <v>0</v>
      </c>
      <c r="V45" s="31"/>
      <c r="W45" s="32">
        <f t="shared" si="6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3"/>
      <c r="B46" s="153" t="s">
        <v>147</v>
      </c>
      <c r="C46" s="182"/>
      <c r="D46" s="182"/>
      <c r="E46" s="182"/>
      <c r="F46" s="155"/>
      <c r="G46" s="168"/>
      <c r="H46" s="171"/>
      <c r="I46" s="171"/>
      <c r="J46" s="23"/>
      <c r="K46" s="171"/>
      <c r="L46" s="23"/>
      <c r="M46" s="171"/>
      <c r="N46" s="24"/>
      <c r="O46" s="165">
        <f t="shared" si="0"/>
        <v>0</v>
      </c>
      <c r="P46" s="26">
        <f t="shared" si="1"/>
        <v>0</v>
      </c>
      <c r="Q46" s="148">
        <v>0</v>
      </c>
      <c r="R46" s="35"/>
      <c r="S46" s="28">
        <v>2057</v>
      </c>
      <c r="T46" s="29" t="s">
        <v>56</v>
      </c>
      <c r="U46" s="30">
        <f t="shared" si="5"/>
        <v>0</v>
      </c>
      <c r="V46" s="31"/>
      <c r="W46" s="32">
        <f t="shared" si="6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53"/>
      <c r="B47" s="153" t="s">
        <v>147</v>
      </c>
      <c r="C47" s="182"/>
      <c r="D47" s="182"/>
      <c r="E47" s="182"/>
      <c r="F47" s="155"/>
      <c r="G47" s="168"/>
      <c r="H47" s="171"/>
      <c r="I47" s="171"/>
      <c r="J47" s="23"/>
      <c r="K47" s="171"/>
      <c r="L47" s="23"/>
      <c r="M47" s="171"/>
      <c r="N47" s="24"/>
      <c r="O47" s="165">
        <f t="shared" si="0"/>
        <v>0</v>
      </c>
      <c r="P47" s="26">
        <f t="shared" si="1"/>
        <v>0</v>
      </c>
      <c r="Q47" s="148">
        <v>0</v>
      </c>
      <c r="R47" s="35"/>
      <c r="S47" s="28">
        <v>2069</v>
      </c>
      <c r="T47" s="29" t="s">
        <v>57</v>
      </c>
      <c r="U47" s="30">
        <f t="shared" si="5"/>
        <v>0</v>
      </c>
      <c r="V47" s="31"/>
      <c r="W47" s="32">
        <f t="shared" si="6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3"/>
      <c r="B48" s="153" t="s">
        <v>147</v>
      </c>
      <c r="C48" s="182"/>
      <c r="D48" s="182"/>
      <c r="E48" s="182"/>
      <c r="F48" s="155"/>
      <c r="G48" s="23"/>
      <c r="H48" s="23"/>
      <c r="I48" s="23"/>
      <c r="J48" s="23"/>
      <c r="K48" s="23"/>
      <c r="L48" s="23"/>
      <c r="M48" s="171"/>
      <c r="N48" s="24"/>
      <c r="O48" s="165">
        <f t="shared" si="0"/>
        <v>0</v>
      </c>
      <c r="P48" s="26">
        <f t="shared" si="1"/>
        <v>0</v>
      </c>
      <c r="Q48" s="148">
        <v>0</v>
      </c>
      <c r="R48" s="19"/>
      <c r="S48" s="28">
        <v>1887</v>
      </c>
      <c r="T48" s="29" t="s">
        <v>123</v>
      </c>
      <c r="U48" s="30">
        <f t="shared" si="5"/>
        <v>0</v>
      </c>
      <c r="V48" s="31"/>
      <c r="W48" s="32">
        <f t="shared" si="6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3"/>
      <c r="B49" s="153" t="s">
        <v>147</v>
      </c>
      <c r="C49" s="182"/>
      <c r="D49" s="182"/>
      <c r="E49" s="182"/>
      <c r="F49" s="23"/>
      <c r="G49" s="23"/>
      <c r="H49" s="23"/>
      <c r="I49" s="23"/>
      <c r="J49" s="23"/>
      <c r="K49" s="23"/>
      <c r="L49" s="23"/>
      <c r="M49" s="171"/>
      <c r="N49" s="24"/>
      <c r="O49" s="165">
        <f t="shared" si="0"/>
        <v>0</v>
      </c>
      <c r="P49" s="26">
        <f t="shared" si="1"/>
        <v>0</v>
      </c>
      <c r="Q49" s="148">
        <v>0</v>
      </c>
      <c r="R49" s="19"/>
      <c r="S49" s="28">
        <v>2029</v>
      </c>
      <c r="T49" s="29" t="s">
        <v>59</v>
      </c>
      <c r="U49" s="30">
        <f t="shared" si="5"/>
        <v>0</v>
      </c>
      <c r="V49" s="31"/>
      <c r="W49" s="32">
        <f t="shared" si="6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53"/>
      <c r="B50" s="153" t="str">
        <f t="shared" ref="B50:B53" si="7">IF(P50&lt;2,"NO","SI")</f>
        <v>NO</v>
      </c>
      <c r="C50" s="182"/>
      <c r="D50" s="189"/>
      <c r="E50" s="18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ref="O50:O53" si="8">IF(P50=9,SUM(F50:N50)-SMALL(F50:N50,1)-SMALL(F50:N50,2),IF(P50=8,SUM(F50:N50)-SMALL(F50:N50,1),SUM(F50:N50)))</f>
        <v>0</v>
      </c>
      <c r="P50" s="26">
        <f t="shared" ref="P50:P53" si="9">COUNTA(F50:N50)</f>
        <v>0</v>
      </c>
      <c r="Q50" s="148">
        <f t="shared" ref="Q50:Q53" si="10">SUM(F50:N50)</f>
        <v>0</v>
      </c>
      <c r="R50" s="19"/>
      <c r="S50" s="28">
        <v>2027</v>
      </c>
      <c r="T50" s="29" t="s">
        <v>20</v>
      </c>
      <c r="U50" s="30">
        <f t="shared" si="5"/>
        <v>0</v>
      </c>
      <c r="V50" s="31"/>
      <c r="W50" s="32">
        <f t="shared" si="6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53"/>
      <c r="B51" s="153" t="str">
        <f t="shared" si="7"/>
        <v>NO</v>
      </c>
      <c r="C51" s="182"/>
      <c r="D51" s="182"/>
      <c r="E51" s="18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8"/>
        <v>0</v>
      </c>
      <c r="P51" s="26">
        <f t="shared" si="9"/>
        <v>0</v>
      </c>
      <c r="Q51" s="148">
        <f t="shared" si="10"/>
        <v>0</v>
      </c>
      <c r="R51" s="19"/>
      <c r="S51" s="28">
        <v>1862</v>
      </c>
      <c r="T51" s="29" t="s">
        <v>60</v>
      </c>
      <c r="U51" s="30">
        <f t="shared" si="5"/>
        <v>0</v>
      </c>
      <c r="V51" s="31"/>
      <c r="W51" s="32">
        <f t="shared" si="6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53"/>
      <c r="B52" s="153" t="str">
        <f t="shared" si="7"/>
        <v>NO</v>
      </c>
      <c r="C52" s="182"/>
      <c r="D52" s="182"/>
      <c r="E52" s="182"/>
      <c r="F52" s="23"/>
      <c r="G52" s="171"/>
      <c r="H52" s="23"/>
      <c r="I52" s="23"/>
      <c r="J52" s="23"/>
      <c r="K52" s="23"/>
      <c r="L52" s="23"/>
      <c r="M52" s="23"/>
      <c r="N52" s="24"/>
      <c r="O52" s="25">
        <f t="shared" si="8"/>
        <v>0</v>
      </c>
      <c r="P52" s="26">
        <f t="shared" si="9"/>
        <v>0</v>
      </c>
      <c r="Q52" s="148">
        <f t="shared" si="10"/>
        <v>0</v>
      </c>
      <c r="R52" s="19"/>
      <c r="S52" s="28">
        <v>1132</v>
      </c>
      <c r="T52" s="29" t="s">
        <v>61</v>
      </c>
      <c r="U52" s="30">
        <f t="shared" si="5"/>
        <v>0</v>
      </c>
      <c r="V52" s="31"/>
      <c r="W52" s="32">
        <f t="shared" si="6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53"/>
      <c r="B53" s="153" t="str">
        <f t="shared" si="7"/>
        <v>NO</v>
      </c>
      <c r="C53" s="182"/>
      <c r="D53" s="182"/>
      <c r="E53" s="182"/>
      <c r="F53" s="23"/>
      <c r="G53" s="171"/>
      <c r="H53" s="23"/>
      <c r="I53" s="23"/>
      <c r="J53" s="23"/>
      <c r="K53" s="23"/>
      <c r="L53" s="23"/>
      <c r="M53" s="23"/>
      <c r="N53" s="24"/>
      <c r="O53" s="25">
        <f t="shared" si="8"/>
        <v>0</v>
      </c>
      <c r="P53" s="26">
        <f t="shared" si="9"/>
        <v>0</v>
      </c>
      <c r="Q53" s="148">
        <f t="shared" si="10"/>
        <v>0</v>
      </c>
      <c r="R53" s="19"/>
      <c r="S53" s="28">
        <v>1988</v>
      </c>
      <c r="T53" s="29" t="s">
        <v>62</v>
      </c>
      <c r="U53" s="30">
        <f t="shared" si="5"/>
        <v>0</v>
      </c>
      <c r="V53" s="31"/>
      <c r="W53" s="32">
        <f t="shared" si="6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53"/>
      <c r="B54" s="153" t="str">
        <f t="shared" ref="B54:B66" si="11">IF(P54&lt;2,"NO","SI")</f>
        <v>NO</v>
      </c>
      <c r="C54" s="167"/>
      <c r="D54" s="167"/>
      <c r="E54" s="167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2">IF(P54=9,SUM(F54:N54)-SMALL(F54:N54,1)-SMALL(F54:N54,2),IF(P54=8,SUM(F54:N54)-SMALL(F54:N54,1),SUM(F54:N54)))</f>
        <v>0</v>
      </c>
      <c r="P54" s="26">
        <f t="shared" ref="P54:P66" si="13">COUNTA(F54:N54)</f>
        <v>0</v>
      </c>
      <c r="Q54" s="148">
        <f t="shared" ref="Q54:Q66" si="14">SUM(F54:N54)</f>
        <v>0</v>
      </c>
      <c r="R54" s="19"/>
      <c r="S54" s="28">
        <v>1172</v>
      </c>
      <c r="T54" s="29" t="s">
        <v>163</v>
      </c>
      <c r="U54" s="30">
        <f t="shared" si="5"/>
        <v>0</v>
      </c>
      <c r="V54" s="31"/>
      <c r="W54" s="32">
        <f t="shared" si="6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3"/>
      <c r="B55" s="153" t="str">
        <f t="shared" si="11"/>
        <v>NO</v>
      </c>
      <c r="C55" s="167"/>
      <c r="D55" s="167"/>
      <c r="E55" s="167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2"/>
        <v>0</v>
      </c>
      <c r="P55" s="26">
        <f t="shared" si="13"/>
        <v>0</v>
      </c>
      <c r="Q55" s="148">
        <f t="shared" si="14"/>
        <v>0</v>
      </c>
      <c r="R55" s="19"/>
      <c r="S55" s="28"/>
      <c r="T55" s="29"/>
      <c r="U55" s="30">
        <f t="shared" si="5"/>
        <v>0</v>
      </c>
      <c r="V55" s="31"/>
      <c r="W55" s="32">
        <f t="shared" si="6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3"/>
      <c r="B56" s="153" t="str">
        <f t="shared" si="11"/>
        <v>NO</v>
      </c>
      <c r="C56" s="167"/>
      <c r="D56" s="167"/>
      <c r="E56" s="167"/>
      <c r="F56" s="23"/>
      <c r="G56" s="171"/>
      <c r="H56" s="23"/>
      <c r="I56" s="23"/>
      <c r="J56" s="23"/>
      <c r="K56" s="23"/>
      <c r="L56" s="23"/>
      <c r="M56" s="23"/>
      <c r="N56" s="24"/>
      <c r="O56" s="25">
        <f t="shared" si="12"/>
        <v>0</v>
      </c>
      <c r="P56" s="26">
        <f t="shared" si="13"/>
        <v>0</v>
      </c>
      <c r="Q56" s="148">
        <f t="shared" si="14"/>
        <v>0</v>
      </c>
      <c r="R56" s="19"/>
      <c r="S56" s="28"/>
      <c r="T56" s="29"/>
      <c r="U56" s="30">
        <f t="shared" si="5"/>
        <v>0</v>
      </c>
      <c r="V56" s="31"/>
      <c r="W56" s="32">
        <f t="shared" si="6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3"/>
      <c r="B57" s="153" t="str">
        <f t="shared" si="11"/>
        <v>NO</v>
      </c>
      <c r="C57" s="167"/>
      <c r="D57" s="167"/>
      <c r="E57" s="167"/>
      <c r="F57" s="23"/>
      <c r="G57" s="171"/>
      <c r="H57" s="23"/>
      <c r="I57" s="23"/>
      <c r="J57" s="23"/>
      <c r="K57" s="23"/>
      <c r="L57" s="23"/>
      <c r="M57" s="23"/>
      <c r="N57" s="24"/>
      <c r="O57" s="25">
        <f t="shared" si="12"/>
        <v>0</v>
      </c>
      <c r="P57" s="26">
        <f t="shared" si="13"/>
        <v>0</v>
      </c>
      <c r="Q57" s="148">
        <f t="shared" si="14"/>
        <v>0</v>
      </c>
      <c r="R57" s="19"/>
      <c r="S57" s="28">
        <v>1990</v>
      </c>
      <c r="T57" s="29" t="s">
        <v>26</v>
      </c>
      <c r="U57" s="30">
        <f t="shared" si="5"/>
        <v>0</v>
      </c>
      <c r="V57" s="31"/>
      <c r="W57" s="32">
        <f t="shared" si="6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3"/>
      <c r="B58" s="153" t="str">
        <f t="shared" si="11"/>
        <v>NO</v>
      </c>
      <c r="C58" s="167"/>
      <c r="D58" s="172"/>
      <c r="E58" s="167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2"/>
        <v>0</v>
      </c>
      <c r="P58" s="26">
        <f t="shared" si="13"/>
        <v>0</v>
      </c>
      <c r="Q58" s="148">
        <f t="shared" si="14"/>
        <v>0</v>
      </c>
      <c r="R58" s="19"/>
      <c r="S58" s="28">
        <v>2068</v>
      </c>
      <c r="T58" s="29" t="s">
        <v>64</v>
      </c>
      <c r="U58" s="30">
        <f t="shared" si="5"/>
        <v>0</v>
      </c>
      <c r="V58" s="31"/>
      <c r="W58" s="32">
        <f t="shared" si="6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3"/>
      <c r="B59" s="153" t="str">
        <f t="shared" si="11"/>
        <v>NO</v>
      </c>
      <c r="C59" s="167"/>
      <c r="D59" s="167"/>
      <c r="E59" s="167"/>
      <c r="F59" s="23"/>
      <c r="G59" s="171"/>
      <c r="H59" s="23"/>
      <c r="I59" s="23"/>
      <c r="J59" s="23"/>
      <c r="K59" s="23"/>
      <c r="L59" s="23"/>
      <c r="M59" s="23"/>
      <c r="N59" s="24"/>
      <c r="O59" s="25">
        <f t="shared" si="12"/>
        <v>0</v>
      </c>
      <c r="P59" s="26">
        <f t="shared" si="13"/>
        <v>0</v>
      </c>
      <c r="Q59" s="148">
        <f t="shared" si="14"/>
        <v>0</v>
      </c>
      <c r="R59" s="19"/>
      <c r="S59" s="28">
        <v>2075</v>
      </c>
      <c r="T59" s="146" t="s">
        <v>118</v>
      </c>
      <c r="U59" s="30">
        <f t="shared" si="5"/>
        <v>0</v>
      </c>
      <c r="V59" s="31"/>
      <c r="W59" s="32">
        <f t="shared" si="6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3"/>
      <c r="B60" s="153" t="str">
        <f t="shared" si="11"/>
        <v>NO</v>
      </c>
      <c r="C60" s="167"/>
      <c r="D60" s="167"/>
      <c r="E60" s="167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2"/>
        <v>0</v>
      </c>
      <c r="P60" s="26">
        <f t="shared" si="13"/>
        <v>0</v>
      </c>
      <c r="Q60" s="148">
        <f t="shared" si="14"/>
        <v>0</v>
      </c>
      <c r="R60" s="19"/>
      <c r="S60" s="28">
        <v>2076</v>
      </c>
      <c r="T60" s="29" t="s">
        <v>117</v>
      </c>
      <c r="U60" s="30">
        <f t="shared" si="5"/>
        <v>0</v>
      </c>
      <c r="V60" s="31"/>
      <c r="W60" s="32">
        <f t="shared" si="6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3"/>
      <c r="B61" s="153" t="str">
        <f t="shared" si="11"/>
        <v>NO</v>
      </c>
      <c r="C61" s="167"/>
      <c r="D61" s="167"/>
      <c r="E61" s="167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2"/>
        <v>0</v>
      </c>
      <c r="P61" s="26">
        <f t="shared" si="13"/>
        <v>0</v>
      </c>
      <c r="Q61" s="148">
        <f t="shared" si="14"/>
        <v>0</v>
      </c>
      <c r="R61" s="19"/>
      <c r="S61" s="28">
        <v>2161</v>
      </c>
      <c r="T61" s="29" t="s">
        <v>66</v>
      </c>
      <c r="U61" s="30">
        <f t="shared" si="5"/>
        <v>0</v>
      </c>
      <c r="V61" s="31"/>
      <c r="W61" s="32">
        <f t="shared" si="6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3"/>
      <c r="B62" s="153" t="str">
        <f t="shared" si="11"/>
        <v>NO</v>
      </c>
      <c r="C62" s="167"/>
      <c r="D62" s="167"/>
      <c r="E62" s="167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2"/>
        <v>0</v>
      </c>
      <c r="P62" s="26">
        <f t="shared" si="13"/>
        <v>0</v>
      </c>
      <c r="Q62" s="148">
        <f t="shared" si="14"/>
        <v>0</v>
      </c>
      <c r="R62" s="19"/>
      <c r="S62" s="28">
        <v>1216</v>
      </c>
      <c r="T62" s="146" t="s">
        <v>108</v>
      </c>
      <c r="U62" s="30">
        <f t="shared" si="5"/>
        <v>0</v>
      </c>
      <c r="V62" s="31"/>
      <c r="W62" s="32">
        <f t="shared" si="6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53"/>
      <c r="B63" s="153" t="str">
        <f t="shared" si="11"/>
        <v>NO</v>
      </c>
      <c r="C63" s="167"/>
      <c r="D63" s="167"/>
      <c r="E63" s="167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2"/>
        <v>0</v>
      </c>
      <c r="P63" s="26">
        <f t="shared" si="13"/>
        <v>0</v>
      </c>
      <c r="Q63" s="148">
        <f t="shared" si="14"/>
        <v>0</v>
      </c>
      <c r="R63" s="19"/>
      <c r="S63" s="28">
        <v>2612</v>
      </c>
      <c r="T63" s="29" t="s">
        <v>238</v>
      </c>
      <c r="U63" s="30">
        <f t="shared" si="5"/>
        <v>0</v>
      </c>
      <c r="V63" s="31"/>
      <c r="W63" s="32">
        <f t="shared" si="6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53"/>
      <c r="B64" s="153" t="str">
        <f t="shared" si="11"/>
        <v>NO</v>
      </c>
      <c r="C64" s="167"/>
      <c r="D64" s="172"/>
      <c r="E64" s="167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2"/>
        <v>0</v>
      </c>
      <c r="P64" s="26">
        <f t="shared" si="13"/>
        <v>0</v>
      </c>
      <c r="Q64" s="148">
        <f t="shared" si="14"/>
        <v>0</v>
      </c>
      <c r="R64" s="19"/>
      <c r="S64" s="28">
        <v>1896</v>
      </c>
      <c r="T64" s="29" t="s">
        <v>116</v>
      </c>
      <c r="U64" s="30">
        <f t="shared" si="5"/>
        <v>0</v>
      </c>
      <c r="V64" s="31"/>
      <c r="W64" s="32">
        <f t="shared" si="6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53"/>
      <c r="B65" s="153" t="str">
        <f t="shared" si="11"/>
        <v>NO</v>
      </c>
      <c r="C65" s="167"/>
      <c r="D65" s="167"/>
      <c r="E65" s="167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2"/>
        <v>0</v>
      </c>
      <c r="P65" s="26">
        <f t="shared" si="13"/>
        <v>0</v>
      </c>
      <c r="Q65" s="148">
        <f t="shared" si="14"/>
        <v>0</v>
      </c>
      <c r="R65" s="19"/>
      <c r="S65" s="6"/>
      <c r="T65" s="6"/>
      <c r="U65" s="39">
        <f>SUM(U3:U64)</f>
        <v>0</v>
      </c>
      <c r="V65" s="6"/>
      <c r="W65" s="41">
        <f>SUM(W3:W64)</f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153"/>
      <c r="B66" s="153" t="str">
        <f t="shared" si="11"/>
        <v>NO</v>
      </c>
      <c r="C66" s="167"/>
      <c r="D66" s="167"/>
      <c r="E66" s="167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2"/>
        <v>0</v>
      </c>
      <c r="P66" s="26">
        <f t="shared" si="13"/>
        <v>0</v>
      </c>
      <c r="Q66" s="148">
        <f t="shared" si="14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53"/>
      <c r="B67" s="153" t="str">
        <f t="shared" ref="B67:B73" si="15">IF(P67&lt;2,"NO","SI")</f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3" si="16">IF(P67=9,SUM(F67:N67)-SMALL(F67:N67,1)-SMALL(F67:N67,2),IF(P67=8,SUM(F67:N67)-SMALL(F67:N67,1),SUM(F67:N67)))</f>
        <v>0</v>
      </c>
      <c r="P67" s="26">
        <f t="shared" ref="P67:P73" si="17">COUNTA(F67:N67)</f>
        <v>0</v>
      </c>
      <c r="Q67" s="148">
        <f t="shared" ref="Q67:Q73" si="18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53"/>
      <c r="B68" s="153" t="str">
        <f t="shared" si="15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6"/>
        <v>0</v>
      </c>
      <c r="P68" s="26">
        <f t="shared" si="17"/>
        <v>0</v>
      </c>
      <c r="Q68" s="148">
        <f t="shared" si="18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53"/>
      <c r="B69" s="153" t="str">
        <f t="shared" si="15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6"/>
        <v>0</v>
      </c>
      <c r="P69" s="26">
        <f t="shared" si="17"/>
        <v>0</v>
      </c>
      <c r="Q69" s="148">
        <f t="shared" si="18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53"/>
      <c r="B70" s="153" t="str">
        <f t="shared" si="15"/>
        <v>NO</v>
      </c>
      <c r="C70" s="61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6"/>
        <v>0</v>
      </c>
      <c r="P70" s="26">
        <f t="shared" si="17"/>
        <v>0</v>
      </c>
      <c r="Q70" s="148">
        <f t="shared" si="18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53"/>
      <c r="B71" s="153" t="str">
        <f t="shared" si="15"/>
        <v>NO</v>
      </c>
      <c r="C71" s="61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6"/>
        <v>0</v>
      </c>
      <c r="P71" s="26">
        <f t="shared" si="17"/>
        <v>0</v>
      </c>
      <c r="Q71" s="148">
        <f t="shared" si="18"/>
        <v>0</v>
      </c>
      <c r="R71" s="19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53"/>
      <c r="B72" s="153" t="str">
        <f t="shared" si="15"/>
        <v>NO</v>
      </c>
      <c r="C72" s="61"/>
      <c r="D72" s="21"/>
      <c r="E72" s="21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6"/>
        <v>0</v>
      </c>
      <c r="P72" s="26">
        <f t="shared" si="17"/>
        <v>0</v>
      </c>
      <c r="Q72" s="148">
        <f t="shared" si="18"/>
        <v>0</v>
      </c>
      <c r="R72" s="19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53"/>
      <c r="B73" s="153" t="str">
        <f t="shared" si="15"/>
        <v>NO</v>
      </c>
      <c r="C73" s="136"/>
      <c r="D73" s="21"/>
      <c r="E73" s="136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6"/>
        <v>0</v>
      </c>
      <c r="P73" s="26">
        <f t="shared" si="17"/>
        <v>0</v>
      </c>
      <c r="Q73" s="148">
        <f t="shared" si="18"/>
        <v>0</v>
      </c>
      <c r="R73" s="19"/>
      <c r="U73" s="6"/>
      <c r="V73" s="6"/>
      <c r="W73" s="6"/>
      <c r="X73" s="6"/>
      <c r="Y73" s="6"/>
      <c r="Z73" s="6"/>
      <c r="AA73" s="6"/>
      <c r="AB73" s="6"/>
    </row>
    <row r="74" spans="1:28" ht="28.5" customHeight="1" x14ac:dyDescent="0.35">
      <c r="A74" s="42"/>
      <c r="B74" s="42">
        <f>COUNTIF(B3:B73,"SI")</f>
        <v>47</v>
      </c>
      <c r="C74" s="42">
        <f>COUNTA(C3:C73)</f>
        <v>0</v>
      </c>
      <c r="D74" s="42"/>
      <c r="E74" s="42"/>
      <c r="F74" s="44">
        <f t="shared" ref="F74:N74" si="19">COUNTA(F3:F73)</f>
        <v>0</v>
      </c>
      <c r="G74" s="44">
        <f t="shared" si="19"/>
        <v>0</v>
      </c>
      <c r="H74" s="44">
        <f t="shared" si="19"/>
        <v>0</v>
      </c>
      <c r="I74" s="44">
        <f t="shared" si="19"/>
        <v>0</v>
      </c>
      <c r="J74" s="44">
        <f t="shared" si="19"/>
        <v>0</v>
      </c>
      <c r="K74" s="44">
        <f t="shared" si="19"/>
        <v>0</v>
      </c>
      <c r="L74" s="44">
        <f t="shared" si="19"/>
        <v>0</v>
      </c>
      <c r="M74" s="44">
        <f t="shared" si="19"/>
        <v>0</v>
      </c>
      <c r="N74" s="44">
        <f t="shared" si="19"/>
        <v>0</v>
      </c>
      <c r="O74" s="64">
        <f>SUM(O3:O73)</f>
        <v>0</v>
      </c>
      <c r="P74" s="46"/>
      <c r="Q74" s="65">
        <f>SUM(Q3:Q73)</f>
        <v>0</v>
      </c>
      <c r="R74" s="19"/>
      <c r="U74" s="6"/>
      <c r="V74" s="6"/>
      <c r="W74" s="6"/>
      <c r="X74" s="6"/>
      <c r="Y74" s="6"/>
      <c r="Z74" s="6"/>
      <c r="AA74" s="6"/>
      <c r="AB74" s="6"/>
    </row>
    <row r="75" spans="1:28" ht="27.95" customHeight="1" x14ac:dyDescent="0.35">
      <c r="A75" s="66"/>
      <c r="B75" s="66"/>
      <c r="C75" s="66"/>
      <c r="D75" s="66"/>
      <c r="E75" s="66"/>
      <c r="F75" s="67"/>
      <c r="G75" s="67"/>
      <c r="H75" s="66"/>
      <c r="I75" s="66"/>
      <c r="J75" s="66"/>
      <c r="K75" s="66"/>
      <c r="L75" s="66"/>
      <c r="M75" s="66"/>
      <c r="N75" s="66"/>
      <c r="O75" s="68"/>
      <c r="P75" s="6"/>
      <c r="Q75" s="69"/>
      <c r="R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195"/>
      <c r="B78" s="6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2"/>
      <c r="P78" s="6"/>
      <c r="Q78" s="6"/>
      <c r="R78" s="6"/>
      <c r="U78" s="6"/>
      <c r="V78" s="6"/>
      <c r="W78" s="6"/>
      <c r="X78" s="6"/>
      <c r="Y78" s="6"/>
      <c r="Z78" s="6"/>
      <c r="AA78" s="6"/>
      <c r="AB78" s="6"/>
    </row>
    <row r="79" spans="1:28" ht="18.600000000000001" customHeight="1" x14ac:dyDescent="0.2">
      <c r="U79" s="6"/>
      <c r="V79" s="6"/>
      <c r="W79" s="6"/>
    </row>
  </sheetData>
  <autoFilter ref="D1:D79" xr:uid="{1DDD4DDB-B337-4557-B36F-9AA4B0FED20E}"/>
  <sortState xmlns:xlrd2="http://schemas.microsoft.com/office/spreadsheetml/2017/richdata2" ref="A3:Q49">
    <sortCondition descending="1" ref="O3:O49"/>
  </sortState>
  <mergeCells count="1">
    <mergeCell ref="B1:G1"/>
  </mergeCells>
  <phoneticPr fontId="20" type="noConversion"/>
  <conditionalFormatting sqref="A3:B73">
    <cfRule type="containsText" dxfId="21" priority="1" stopIfTrue="1" operator="containsText" text="SI">
      <formula>NOT(ISERROR(SEARCH("SI",A3)))</formula>
    </cfRule>
    <cfRule type="containsText" dxfId="2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Z93"/>
  <sheetViews>
    <sheetView showGridLines="0" zoomScale="40" zoomScaleNormal="40" workbookViewId="0">
      <pane xSplit="5" ySplit="2" topLeftCell="F51" activePane="bottomRight" state="frozen"/>
      <selection pane="topRight" activeCell="E1" sqref="E1"/>
      <selection pane="bottomLeft" activeCell="A3" sqref="A3"/>
      <selection pane="bottomRight" activeCell="S63" sqref="S63:T6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8.7109375" style="1" bestFit="1" customWidth="1"/>
    <col min="4" max="4" width="13.28515625" style="1" customWidth="1"/>
    <col min="5" max="5" width="65.28515625" style="1" customWidth="1"/>
    <col min="6" max="6" width="22.85546875" style="1" customWidth="1"/>
    <col min="7" max="7" width="22.42578125" style="1" customWidth="1"/>
    <col min="8" max="8" width="22.140625" style="1" customWidth="1"/>
    <col min="9" max="12" width="23.140625" style="1" customWidth="1"/>
    <col min="13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6" style="1" customWidth="1"/>
    <col min="27" max="27" width="11.42578125" style="1" customWidth="1"/>
    <col min="28" max="28" width="67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78</v>
      </c>
      <c r="C1" s="250"/>
      <c r="D1" s="250"/>
      <c r="E1" s="250"/>
      <c r="F1" s="250"/>
      <c r="G1" s="251"/>
      <c r="H1" s="57"/>
      <c r="I1" s="58"/>
      <c r="J1" s="58"/>
      <c r="K1" s="58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27" thickBot="1" x14ac:dyDescent="0.4">
      <c r="A2" s="166" t="s">
        <v>188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230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53"/>
      <c r="B3" s="153" t="s">
        <v>147</v>
      </c>
      <c r="C3" s="182"/>
      <c r="D3" s="182"/>
      <c r="E3" s="182"/>
      <c r="F3" s="168"/>
      <c r="G3" s="168"/>
      <c r="H3" s="171"/>
      <c r="I3" s="171"/>
      <c r="J3" s="171"/>
      <c r="K3" s="23"/>
      <c r="L3" s="171"/>
      <c r="M3" s="171"/>
      <c r="N3" s="211"/>
      <c r="O3" s="165">
        <f t="shared" ref="O3:O36" si="0">IF(P3=9,SUM(F3:N3)-SMALL(F3:N3,1),IF(P3=8,SUM(F3:N3),SUM(F3:N3)))</f>
        <v>0</v>
      </c>
      <c r="P3" s="26">
        <f t="shared" ref="P3:P36" si="1">COUNTA(F3:N3)</f>
        <v>0</v>
      </c>
      <c r="Q3" s="148">
        <f t="shared" ref="Q3:Q15" si="2">SUM(F3:N3)</f>
        <v>0</v>
      </c>
      <c r="R3" s="27"/>
      <c r="S3" s="28">
        <v>1213</v>
      </c>
      <c r="T3" s="29" t="s">
        <v>114</v>
      </c>
      <c r="U3" s="30">
        <f>SUMIF($D$3:$D$105,S3,$Q$3:$Q$105)</f>
        <v>0</v>
      </c>
      <c r="V3" s="31"/>
      <c r="W3" s="32">
        <f>SUMIF($D$3:$D$105,S3,$O$3:$O$105)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53"/>
      <c r="B4" s="153" t="s">
        <v>147</v>
      </c>
      <c r="C4" s="182"/>
      <c r="D4" s="182"/>
      <c r="E4" s="182"/>
      <c r="F4" s="168"/>
      <c r="G4" s="168"/>
      <c r="H4" s="171"/>
      <c r="I4" s="171"/>
      <c r="J4" s="171"/>
      <c r="K4" s="23"/>
      <c r="L4" s="171"/>
      <c r="M4" s="171"/>
      <c r="N4" s="211"/>
      <c r="O4" s="165">
        <f t="shared" si="0"/>
        <v>0</v>
      </c>
      <c r="P4" s="26">
        <f t="shared" si="1"/>
        <v>0</v>
      </c>
      <c r="Q4" s="148">
        <f t="shared" si="2"/>
        <v>0</v>
      </c>
      <c r="R4" s="27"/>
      <c r="S4" s="28">
        <v>2310</v>
      </c>
      <c r="T4" s="29" t="s">
        <v>141</v>
      </c>
      <c r="U4" s="30">
        <f t="shared" ref="U4:U64" si="3">SUMIF($D$3:$D$105,S4,$Q$3:$Q$105)</f>
        <v>0</v>
      </c>
      <c r="V4" s="31"/>
      <c r="W4" s="32">
        <f t="shared" ref="W4:W64" si="4">SUMIF($D$3:$D$105,S4,$O$3:$O$105)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53"/>
      <c r="B5" s="153" t="s">
        <v>147</v>
      </c>
      <c r="C5" s="182"/>
      <c r="D5" s="182"/>
      <c r="E5" s="182"/>
      <c r="F5" s="155"/>
      <c r="G5" s="168"/>
      <c r="H5" s="171"/>
      <c r="I5" s="171"/>
      <c r="J5" s="171"/>
      <c r="K5" s="23"/>
      <c r="L5" s="23"/>
      <c r="M5" s="171"/>
      <c r="N5" s="24"/>
      <c r="O5" s="165">
        <f t="shared" si="0"/>
        <v>0</v>
      </c>
      <c r="P5" s="26">
        <f t="shared" si="1"/>
        <v>0</v>
      </c>
      <c r="Q5" s="148">
        <f t="shared" si="2"/>
        <v>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53"/>
      <c r="B6" s="153" t="s">
        <v>147</v>
      </c>
      <c r="C6" s="182"/>
      <c r="D6" s="182"/>
      <c r="E6" s="182"/>
      <c r="F6" s="155"/>
      <c r="G6" s="168"/>
      <c r="H6" s="171"/>
      <c r="I6" s="171"/>
      <c r="J6" s="171"/>
      <c r="K6" s="23"/>
      <c r="L6" s="23"/>
      <c r="M6" s="171"/>
      <c r="N6" s="24"/>
      <c r="O6" s="165">
        <f t="shared" si="0"/>
        <v>0</v>
      </c>
      <c r="P6" s="26">
        <f t="shared" si="1"/>
        <v>0</v>
      </c>
      <c r="Q6" s="148">
        <f t="shared" si="2"/>
        <v>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53"/>
      <c r="B7" s="153" t="s">
        <v>147</v>
      </c>
      <c r="C7" s="182"/>
      <c r="D7" s="182"/>
      <c r="E7" s="182"/>
      <c r="F7" s="155"/>
      <c r="G7" s="168"/>
      <c r="H7" s="171"/>
      <c r="I7" s="171"/>
      <c r="J7" s="171"/>
      <c r="K7" s="23"/>
      <c r="L7" s="23"/>
      <c r="M7" s="171"/>
      <c r="N7" s="24"/>
      <c r="O7" s="165">
        <f t="shared" si="0"/>
        <v>0</v>
      </c>
      <c r="P7" s="26">
        <f t="shared" si="1"/>
        <v>0</v>
      </c>
      <c r="Q7" s="14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53"/>
      <c r="B8" s="153" t="s">
        <v>147</v>
      </c>
      <c r="C8" s="182"/>
      <c r="D8" s="182"/>
      <c r="E8" s="182"/>
      <c r="F8" s="155"/>
      <c r="G8" s="168"/>
      <c r="H8" s="171"/>
      <c r="I8" s="171"/>
      <c r="J8" s="171"/>
      <c r="K8" s="23"/>
      <c r="L8" s="23"/>
      <c r="M8" s="171"/>
      <c r="N8" s="24"/>
      <c r="O8" s="165">
        <f t="shared" si="0"/>
        <v>0</v>
      </c>
      <c r="P8" s="26">
        <f t="shared" si="1"/>
        <v>0</v>
      </c>
      <c r="Q8" s="148">
        <f t="shared" si="2"/>
        <v>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53"/>
      <c r="B9" s="153" t="s">
        <v>147</v>
      </c>
      <c r="C9" s="182"/>
      <c r="D9" s="182"/>
      <c r="E9" s="182"/>
      <c r="F9" s="168"/>
      <c r="G9" s="168"/>
      <c r="H9" s="171"/>
      <c r="I9" s="171"/>
      <c r="J9" s="171"/>
      <c r="K9" s="23"/>
      <c r="L9" s="171"/>
      <c r="M9" s="171"/>
      <c r="N9" s="211"/>
      <c r="O9" s="165">
        <f t="shared" si="0"/>
        <v>0</v>
      </c>
      <c r="P9" s="26">
        <f t="shared" si="1"/>
        <v>0</v>
      </c>
      <c r="Q9" s="14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53"/>
      <c r="B10" s="153" t="s">
        <v>147</v>
      </c>
      <c r="C10" s="182"/>
      <c r="D10" s="182"/>
      <c r="E10" s="182"/>
      <c r="F10" s="155"/>
      <c r="G10" s="168"/>
      <c r="H10" s="171"/>
      <c r="I10" s="171"/>
      <c r="J10" s="171"/>
      <c r="K10" s="23"/>
      <c r="L10" s="23"/>
      <c r="M10" s="171"/>
      <c r="N10" s="24"/>
      <c r="O10" s="165">
        <f t="shared" si="0"/>
        <v>0</v>
      </c>
      <c r="P10" s="26">
        <f t="shared" si="1"/>
        <v>0</v>
      </c>
      <c r="Q10" s="148">
        <f t="shared" si="2"/>
        <v>0</v>
      </c>
      <c r="R10" s="27"/>
      <c r="S10" s="28">
        <v>2074</v>
      </c>
      <c r="T10" s="29" t="s">
        <v>162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53"/>
      <c r="B11" s="153" t="s">
        <v>147</v>
      </c>
      <c r="C11" s="182"/>
      <c r="D11" s="182"/>
      <c r="E11" s="182"/>
      <c r="F11" s="155"/>
      <c r="G11" s="168"/>
      <c r="H11" s="171"/>
      <c r="I11" s="171"/>
      <c r="J11" s="171"/>
      <c r="K11" s="23"/>
      <c r="L11" s="23"/>
      <c r="M11" s="171"/>
      <c r="N11" s="24"/>
      <c r="O11" s="165">
        <f t="shared" si="0"/>
        <v>0</v>
      </c>
      <c r="P11" s="26">
        <f t="shared" si="1"/>
        <v>0</v>
      </c>
      <c r="Q11" s="148">
        <f t="shared" si="2"/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53"/>
      <c r="B12" s="153" t="s">
        <v>147</v>
      </c>
      <c r="C12" s="182"/>
      <c r="D12" s="182"/>
      <c r="E12" s="182"/>
      <c r="F12" s="155"/>
      <c r="G12" s="168"/>
      <c r="H12" s="171"/>
      <c r="I12" s="171"/>
      <c r="J12" s="171"/>
      <c r="K12" s="23"/>
      <c r="L12" s="23"/>
      <c r="M12" s="171"/>
      <c r="N12" s="24"/>
      <c r="O12" s="165">
        <f t="shared" si="0"/>
        <v>0</v>
      </c>
      <c r="P12" s="26">
        <f t="shared" si="1"/>
        <v>0</v>
      </c>
      <c r="Q12" s="148">
        <f t="shared" si="2"/>
        <v>0</v>
      </c>
      <c r="R12" s="27"/>
      <c r="S12" s="28">
        <v>2140</v>
      </c>
      <c r="T12" s="29" t="s">
        <v>146</v>
      </c>
      <c r="U12" s="30">
        <f>SUMIF($D$3:$D$105,S12,$Q$3:$Q$105)</f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53"/>
      <c r="B13" s="153" t="s">
        <v>147</v>
      </c>
      <c r="C13" s="182"/>
      <c r="D13" s="182"/>
      <c r="E13" s="182"/>
      <c r="F13" s="155"/>
      <c r="G13" s="168"/>
      <c r="H13" s="171"/>
      <c r="I13" s="171"/>
      <c r="J13" s="171"/>
      <c r="K13" s="23"/>
      <c r="L13" s="23"/>
      <c r="M13" s="171"/>
      <c r="N13" s="24"/>
      <c r="O13" s="165">
        <f t="shared" si="0"/>
        <v>0</v>
      </c>
      <c r="P13" s="26">
        <f t="shared" si="1"/>
        <v>0</v>
      </c>
      <c r="Q13" s="148">
        <f t="shared" si="2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53"/>
      <c r="B14" s="153" t="s">
        <v>147</v>
      </c>
      <c r="C14" s="182"/>
      <c r="D14" s="182"/>
      <c r="E14" s="182"/>
      <c r="F14" s="155"/>
      <c r="G14" s="168"/>
      <c r="H14" s="171"/>
      <c r="I14" s="171"/>
      <c r="J14" s="171"/>
      <c r="K14" s="23"/>
      <c r="L14" s="23"/>
      <c r="M14" s="171"/>
      <c r="N14" s="24"/>
      <c r="O14" s="165">
        <f t="shared" si="0"/>
        <v>0</v>
      </c>
      <c r="P14" s="26">
        <f t="shared" si="1"/>
        <v>0</v>
      </c>
      <c r="Q14" s="148">
        <f t="shared" si="2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53"/>
      <c r="B15" s="153" t="s">
        <v>147</v>
      </c>
      <c r="C15" s="182"/>
      <c r="D15" s="182"/>
      <c r="E15" s="182"/>
      <c r="F15" s="155"/>
      <c r="G15" s="168"/>
      <c r="H15" s="171"/>
      <c r="I15" s="171"/>
      <c r="J15" s="171"/>
      <c r="K15" s="23"/>
      <c r="L15" s="23"/>
      <c r="M15" s="171"/>
      <c r="N15" s="24"/>
      <c r="O15" s="165">
        <f t="shared" si="0"/>
        <v>0</v>
      </c>
      <c r="P15" s="26">
        <f t="shared" si="1"/>
        <v>0</v>
      </c>
      <c r="Q15" s="148">
        <f t="shared" si="2"/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53"/>
      <c r="B16" s="153" t="s">
        <v>147</v>
      </c>
      <c r="C16" s="182"/>
      <c r="D16" s="182"/>
      <c r="E16" s="182"/>
      <c r="F16" s="155"/>
      <c r="G16" s="168"/>
      <c r="H16" s="23"/>
      <c r="I16" s="23"/>
      <c r="J16" s="23"/>
      <c r="K16" s="23"/>
      <c r="L16" s="23"/>
      <c r="M16" s="23"/>
      <c r="N16" s="24"/>
      <c r="O16" s="165">
        <f t="shared" si="0"/>
        <v>0</v>
      </c>
      <c r="P16" s="26">
        <f t="shared" si="1"/>
        <v>0</v>
      </c>
      <c r="Q16" s="148"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53"/>
      <c r="B17" s="153" t="s">
        <v>147</v>
      </c>
      <c r="C17" s="182"/>
      <c r="D17" s="182"/>
      <c r="E17" s="182"/>
      <c r="F17" s="155"/>
      <c r="G17" s="168"/>
      <c r="H17" s="171"/>
      <c r="I17" s="171"/>
      <c r="J17" s="171"/>
      <c r="K17" s="23"/>
      <c r="L17" s="23"/>
      <c r="M17" s="171"/>
      <c r="N17" s="24"/>
      <c r="O17" s="165">
        <f t="shared" si="0"/>
        <v>0</v>
      </c>
      <c r="P17" s="26">
        <f t="shared" si="1"/>
        <v>0</v>
      </c>
      <c r="Q17" s="148">
        <f t="shared" ref="Q17:Q29" si="5">SUM(F17:N17)</f>
        <v>0</v>
      </c>
      <c r="R17" s="27"/>
      <c r="S17" s="28">
        <v>2521</v>
      </c>
      <c r="T17" s="29" t="s">
        <v>173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53"/>
      <c r="B18" s="153" t="s">
        <v>147</v>
      </c>
      <c r="C18" s="182"/>
      <c r="D18" s="182"/>
      <c r="E18" s="182"/>
      <c r="F18" s="155"/>
      <c r="G18" s="168"/>
      <c r="H18" s="171"/>
      <c r="I18" s="171"/>
      <c r="J18" s="171"/>
      <c r="K18" s="23"/>
      <c r="L18" s="23"/>
      <c r="M18" s="171"/>
      <c r="N18" s="24"/>
      <c r="O18" s="165">
        <f t="shared" si="0"/>
        <v>0</v>
      </c>
      <c r="P18" s="26">
        <f t="shared" si="1"/>
        <v>0</v>
      </c>
      <c r="Q18" s="148">
        <f t="shared" si="5"/>
        <v>0</v>
      </c>
      <c r="R18" s="27"/>
      <c r="S18" s="28">
        <v>2144</v>
      </c>
      <c r="T18" s="146" t="s">
        <v>107</v>
      </c>
      <c r="U18" s="30">
        <f t="shared" si="3"/>
        <v>0</v>
      </c>
      <c r="V18" s="31"/>
      <c r="W18" s="32">
        <f t="shared" si="4"/>
        <v>0</v>
      </c>
      <c r="X18" s="19"/>
      <c r="Y18" s="33"/>
      <c r="Z18" s="33"/>
      <c r="AA18" s="33"/>
      <c r="AB18" s="33"/>
    </row>
    <row r="19" spans="1:28" ht="29.1" customHeight="1" thickBot="1" x14ac:dyDescent="0.4">
      <c r="A19" s="153"/>
      <c r="B19" s="153" t="s">
        <v>147</v>
      </c>
      <c r="C19" s="182"/>
      <c r="D19" s="182"/>
      <c r="E19" s="182"/>
      <c r="F19" s="155"/>
      <c r="G19" s="168"/>
      <c r="H19" s="171"/>
      <c r="I19" s="171"/>
      <c r="J19" s="171"/>
      <c r="K19" s="23"/>
      <c r="L19" s="23"/>
      <c r="M19" s="171"/>
      <c r="N19" s="24"/>
      <c r="O19" s="165">
        <f t="shared" si="0"/>
        <v>0</v>
      </c>
      <c r="P19" s="26">
        <f t="shared" si="1"/>
        <v>0</v>
      </c>
      <c r="Q19" s="148">
        <f t="shared" si="5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53"/>
      <c r="B20" s="153" t="s">
        <v>147</v>
      </c>
      <c r="C20" s="182"/>
      <c r="D20" s="182"/>
      <c r="E20" s="182"/>
      <c r="F20" s="155"/>
      <c r="G20" s="168"/>
      <c r="H20" s="171"/>
      <c r="I20" s="171"/>
      <c r="J20" s="171"/>
      <c r="K20" s="23"/>
      <c r="L20" s="23"/>
      <c r="M20" s="171"/>
      <c r="N20" s="24"/>
      <c r="O20" s="165">
        <f t="shared" si="0"/>
        <v>0</v>
      </c>
      <c r="P20" s="26">
        <f t="shared" si="1"/>
        <v>0</v>
      </c>
      <c r="Q20" s="148">
        <f t="shared" si="5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53"/>
      <c r="B21" s="153" t="s">
        <v>147</v>
      </c>
      <c r="C21" s="182"/>
      <c r="D21" s="182"/>
      <c r="E21" s="182"/>
      <c r="F21" s="155"/>
      <c r="G21" s="168"/>
      <c r="H21" s="171"/>
      <c r="I21" s="171"/>
      <c r="J21" s="171"/>
      <c r="K21" s="23"/>
      <c r="L21" s="23"/>
      <c r="M21" s="171"/>
      <c r="N21" s="24"/>
      <c r="O21" s="165">
        <f t="shared" si="0"/>
        <v>0</v>
      </c>
      <c r="P21" s="26">
        <f t="shared" si="1"/>
        <v>0</v>
      </c>
      <c r="Q21" s="148">
        <f t="shared" si="5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53"/>
      <c r="B22" s="153" t="s">
        <v>147</v>
      </c>
      <c r="C22" s="182"/>
      <c r="D22" s="182"/>
      <c r="E22" s="182"/>
      <c r="F22" s="155"/>
      <c r="G22" s="168"/>
      <c r="H22" s="171"/>
      <c r="I22" s="171"/>
      <c r="J22" s="171"/>
      <c r="K22" s="23"/>
      <c r="L22" s="23"/>
      <c r="M22" s="171"/>
      <c r="N22" s="24"/>
      <c r="O22" s="165">
        <f t="shared" si="0"/>
        <v>0</v>
      </c>
      <c r="P22" s="26">
        <f t="shared" si="1"/>
        <v>0</v>
      </c>
      <c r="Q22" s="148">
        <f t="shared" si="5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53"/>
      <c r="B23" s="153" t="s">
        <v>147</v>
      </c>
      <c r="C23" s="182"/>
      <c r="D23" s="182"/>
      <c r="E23" s="182"/>
      <c r="F23" s="155"/>
      <c r="G23" s="168"/>
      <c r="H23" s="171"/>
      <c r="I23" s="171"/>
      <c r="J23" s="171"/>
      <c r="K23" s="23"/>
      <c r="L23" s="23"/>
      <c r="M23" s="171"/>
      <c r="N23" s="24"/>
      <c r="O23" s="165">
        <f t="shared" si="0"/>
        <v>0</v>
      </c>
      <c r="P23" s="26">
        <f t="shared" si="1"/>
        <v>0</v>
      </c>
      <c r="Q23" s="148">
        <f t="shared" si="5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53"/>
      <c r="B24" s="153" t="s">
        <v>147</v>
      </c>
      <c r="C24" s="182"/>
      <c r="D24" s="182"/>
      <c r="E24" s="182"/>
      <c r="F24" s="155"/>
      <c r="G24" s="168"/>
      <c r="H24" s="171"/>
      <c r="I24" s="171"/>
      <c r="J24" s="171"/>
      <c r="K24" s="23"/>
      <c r="L24" s="23"/>
      <c r="M24" s="171"/>
      <c r="N24" s="24"/>
      <c r="O24" s="165">
        <f t="shared" si="0"/>
        <v>0</v>
      </c>
      <c r="P24" s="26">
        <f t="shared" si="1"/>
        <v>0</v>
      </c>
      <c r="Q24" s="148">
        <f t="shared" si="5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53"/>
      <c r="B25" s="153" t="s">
        <v>147</v>
      </c>
      <c r="C25" s="182"/>
      <c r="D25" s="182"/>
      <c r="E25" s="182"/>
      <c r="F25" s="155"/>
      <c r="G25" s="168"/>
      <c r="H25" s="171"/>
      <c r="I25" s="171"/>
      <c r="J25" s="171"/>
      <c r="K25" s="23"/>
      <c r="L25" s="23"/>
      <c r="M25" s="171"/>
      <c r="N25" s="24"/>
      <c r="O25" s="165">
        <f t="shared" si="0"/>
        <v>0</v>
      </c>
      <c r="P25" s="26">
        <f t="shared" si="1"/>
        <v>0</v>
      </c>
      <c r="Q25" s="148">
        <f t="shared" si="5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53"/>
      <c r="B26" s="153" t="s">
        <v>147</v>
      </c>
      <c r="C26" s="182"/>
      <c r="D26" s="182"/>
      <c r="E26" s="182"/>
      <c r="F26" s="155"/>
      <c r="G26" s="168"/>
      <c r="H26" s="171"/>
      <c r="I26" s="171"/>
      <c r="J26" s="171"/>
      <c r="K26" s="23"/>
      <c r="L26" s="23"/>
      <c r="M26" s="171"/>
      <c r="N26" s="24"/>
      <c r="O26" s="165">
        <f t="shared" si="0"/>
        <v>0</v>
      </c>
      <c r="P26" s="26">
        <f t="shared" si="1"/>
        <v>0</v>
      </c>
      <c r="Q26" s="148">
        <f t="shared" si="5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53"/>
      <c r="B27" s="153" t="s">
        <v>147</v>
      </c>
      <c r="C27" s="182"/>
      <c r="D27" s="182"/>
      <c r="E27" s="182"/>
      <c r="F27" s="155"/>
      <c r="G27" s="168"/>
      <c r="H27" s="171"/>
      <c r="I27" s="171"/>
      <c r="J27" s="171"/>
      <c r="K27" s="23"/>
      <c r="L27" s="23"/>
      <c r="M27" s="171"/>
      <c r="N27" s="24"/>
      <c r="O27" s="165">
        <f t="shared" si="0"/>
        <v>0</v>
      </c>
      <c r="P27" s="26">
        <f t="shared" si="1"/>
        <v>0</v>
      </c>
      <c r="Q27" s="148">
        <f t="shared" si="5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53"/>
      <c r="B28" s="153" t="s">
        <v>147</v>
      </c>
      <c r="C28" s="182"/>
      <c r="D28" s="182"/>
      <c r="E28" s="182"/>
      <c r="F28" s="155"/>
      <c r="G28" s="168"/>
      <c r="H28" s="171"/>
      <c r="I28" s="171"/>
      <c r="J28" s="171"/>
      <c r="K28" s="23"/>
      <c r="L28" s="23"/>
      <c r="M28" s="171"/>
      <c r="N28" s="24"/>
      <c r="O28" s="165">
        <f t="shared" si="0"/>
        <v>0</v>
      </c>
      <c r="P28" s="26">
        <f t="shared" si="1"/>
        <v>0</v>
      </c>
      <c r="Q28" s="148">
        <f t="shared" si="5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53"/>
      <c r="B29" s="153" t="s">
        <v>147</v>
      </c>
      <c r="C29" s="182"/>
      <c r="D29" s="182"/>
      <c r="E29" s="182"/>
      <c r="F29" s="155"/>
      <c r="G29" s="168"/>
      <c r="H29" s="171"/>
      <c r="I29" s="171"/>
      <c r="J29" s="171"/>
      <c r="K29" s="23"/>
      <c r="L29" s="23"/>
      <c r="M29" s="171"/>
      <c r="N29" s="24"/>
      <c r="O29" s="165">
        <f t="shared" si="0"/>
        <v>0</v>
      </c>
      <c r="P29" s="26">
        <f t="shared" si="1"/>
        <v>0</v>
      </c>
      <c r="Q29" s="148">
        <f t="shared" si="5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53"/>
      <c r="B30" s="153" t="s">
        <v>147</v>
      </c>
      <c r="C30" s="182"/>
      <c r="D30" s="182"/>
      <c r="E30" s="182"/>
      <c r="F30" s="155"/>
      <c r="G30" s="168"/>
      <c r="H30" s="23"/>
      <c r="I30" s="23"/>
      <c r="J30" s="23"/>
      <c r="K30" s="23"/>
      <c r="L30" s="23"/>
      <c r="M30" s="171"/>
      <c r="N30" s="24"/>
      <c r="O30" s="165">
        <f t="shared" si="0"/>
        <v>0</v>
      </c>
      <c r="P30" s="26">
        <f t="shared" si="1"/>
        <v>0</v>
      </c>
      <c r="Q30" s="148"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53"/>
      <c r="B31" s="153" t="s">
        <v>147</v>
      </c>
      <c r="C31" s="182"/>
      <c r="D31" s="182"/>
      <c r="E31" s="182"/>
      <c r="F31" s="155"/>
      <c r="G31" s="168"/>
      <c r="H31" s="171"/>
      <c r="I31" s="171"/>
      <c r="J31" s="171"/>
      <c r="K31" s="23"/>
      <c r="L31" s="23"/>
      <c r="M31" s="171"/>
      <c r="N31" s="24"/>
      <c r="O31" s="165">
        <f t="shared" si="0"/>
        <v>0</v>
      </c>
      <c r="P31" s="26">
        <f t="shared" si="1"/>
        <v>0</v>
      </c>
      <c r="Q31" s="148">
        <f>SUM(F31:N31)</f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53"/>
      <c r="B32" s="153" t="s">
        <v>147</v>
      </c>
      <c r="C32" s="182"/>
      <c r="D32" s="182"/>
      <c r="E32" s="182"/>
      <c r="F32" s="155"/>
      <c r="G32" s="168"/>
      <c r="H32" s="23"/>
      <c r="I32" s="23"/>
      <c r="J32" s="23"/>
      <c r="K32" s="23"/>
      <c r="L32" s="23"/>
      <c r="M32" s="171"/>
      <c r="N32" s="24"/>
      <c r="O32" s="165">
        <f t="shared" si="0"/>
        <v>0</v>
      </c>
      <c r="P32" s="26">
        <f t="shared" si="1"/>
        <v>0</v>
      </c>
      <c r="Q32" s="148">
        <f>SUM(F32:N32)</f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53"/>
      <c r="B33" s="153" t="s">
        <v>147</v>
      </c>
      <c r="C33" s="182"/>
      <c r="D33" s="182"/>
      <c r="E33" s="182"/>
      <c r="F33" s="23"/>
      <c r="G33" s="168"/>
      <c r="H33" s="171"/>
      <c r="I33" s="171"/>
      <c r="J33" s="171"/>
      <c r="K33" s="23"/>
      <c r="L33" s="23"/>
      <c r="M33" s="171"/>
      <c r="N33" s="24"/>
      <c r="O33" s="165">
        <f t="shared" si="0"/>
        <v>0</v>
      </c>
      <c r="P33" s="26">
        <f t="shared" si="1"/>
        <v>0</v>
      </c>
      <c r="Q33" s="148"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53"/>
      <c r="B34" s="153" t="s">
        <v>147</v>
      </c>
      <c r="C34" s="182"/>
      <c r="D34" s="189"/>
      <c r="E34" s="182"/>
      <c r="F34" s="23"/>
      <c r="G34" s="171"/>
      <c r="H34" s="171"/>
      <c r="I34" s="171"/>
      <c r="J34" s="171"/>
      <c r="K34" s="23"/>
      <c r="L34" s="23"/>
      <c r="M34" s="171"/>
      <c r="N34" s="24"/>
      <c r="O34" s="165">
        <f t="shared" si="0"/>
        <v>0</v>
      </c>
      <c r="P34" s="26">
        <f t="shared" si="1"/>
        <v>0</v>
      </c>
      <c r="Q34" s="148"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53"/>
      <c r="B35" s="153" t="s">
        <v>147</v>
      </c>
      <c r="C35" s="182"/>
      <c r="D35" s="182"/>
      <c r="E35" s="182"/>
      <c r="F35" s="23"/>
      <c r="G35" s="171"/>
      <c r="H35" s="171"/>
      <c r="I35" s="171"/>
      <c r="J35" s="171"/>
      <c r="K35" s="23"/>
      <c r="L35" s="23"/>
      <c r="M35" s="171"/>
      <c r="N35" s="24"/>
      <c r="O35" s="165">
        <f t="shared" si="0"/>
        <v>0</v>
      </c>
      <c r="P35" s="26">
        <f t="shared" si="1"/>
        <v>0</v>
      </c>
      <c r="Q35" s="148"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53"/>
      <c r="B36" s="153" t="s">
        <v>147</v>
      </c>
      <c r="C36" s="182"/>
      <c r="D36" s="182"/>
      <c r="E36" s="182"/>
      <c r="F36" s="23"/>
      <c r="G36" s="171"/>
      <c r="H36" s="23"/>
      <c r="I36" s="23"/>
      <c r="J36" s="23"/>
      <c r="K36" s="23"/>
      <c r="L36" s="23"/>
      <c r="M36" s="171"/>
      <c r="N36" s="24"/>
      <c r="O36" s="165">
        <f t="shared" si="0"/>
        <v>0</v>
      </c>
      <c r="P36" s="26">
        <f t="shared" si="1"/>
        <v>0</v>
      </c>
      <c r="Q36" s="148"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53"/>
      <c r="B37" s="153" t="str">
        <f t="shared" ref="B37:B39" si="6">IF(P37&lt;2,"NO","SI")</f>
        <v>NO</v>
      </c>
      <c r="C37" s="182"/>
      <c r="D37" s="189"/>
      <c r="E37" s="182"/>
      <c r="F37" s="23"/>
      <c r="G37" s="171"/>
      <c r="H37" s="23"/>
      <c r="I37" s="23"/>
      <c r="J37" s="23"/>
      <c r="K37" s="23"/>
      <c r="L37" s="23"/>
      <c r="M37" s="23"/>
      <c r="N37" s="24"/>
      <c r="O37" s="25">
        <f t="shared" ref="O37:O39" si="7">IF(P37=9,SUM(F37:N37)-SMALL(F37:N37,1)-SMALL(F37:N37,2),IF(P37=8,SUM(F37:N37)-SMALL(F37:N37,1),SUM(F37:N37)))</f>
        <v>0</v>
      </c>
      <c r="P37" s="26">
        <f t="shared" ref="P37:P39" si="8">COUNTA(F37:N37)</f>
        <v>0</v>
      </c>
      <c r="Q37" s="148">
        <f t="shared" ref="Q37:Q39" si="9">SUM(F37:N37)</f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53"/>
      <c r="B38" s="153" t="str">
        <f t="shared" si="6"/>
        <v>NO</v>
      </c>
      <c r="C38" s="182"/>
      <c r="D38" s="182"/>
      <c r="E38" s="182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7"/>
        <v>0</v>
      </c>
      <c r="P38" s="26">
        <f t="shared" si="8"/>
        <v>0</v>
      </c>
      <c r="Q38" s="148">
        <f t="shared" si="9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53"/>
      <c r="B39" s="153" t="str">
        <f t="shared" si="6"/>
        <v>NO</v>
      </c>
      <c r="C39" s="182"/>
      <c r="D39" s="182"/>
      <c r="E39" s="182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7"/>
        <v>0</v>
      </c>
      <c r="P39" s="26">
        <f t="shared" si="8"/>
        <v>0</v>
      </c>
      <c r="Q39" s="148">
        <f t="shared" si="9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53"/>
      <c r="B40" s="153" t="str">
        <f t="shared" ref="B40:B50" si="10">IF(P40&lt;2,"NO","SI")</f>
        <v>NO</v>
      </c>
      <c r="C40" s="167"/>
      <c r="D40" s="167"/>
      <c r="E40" s="167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50" si="11">IF(P40=9,SUM(F40:N40)-SMALL(F40:N40,1)-SMALL(F40:N40,2),IF(P40=8,SUM(F40:N40)-SMALL(F40:N40,1),SUM(F40:N40)))</f>
        <v>0</v>
      </c>
      <c r="P40" s="26">
        <f t="shared" ref="P40:P50" si="12">COUNTA(F40:N40)</f>
        <v>0</v>
      </c>
      <c r="Q40" s="148">
        <f t="shared" ref="Q40:Q50" si="13">SUM(F40:N40)</f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53"/>
      <c r="B41" s="153" t="str">
        <f t="shared" si="10"/>
        <v>NO</v>
      </c>
      <c r="C41" s="167"/>
      <c r="D41" s="172"/>
      <c r="E41" s="167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1"/>
        <v>0</v>
      </c>
      <c r="P41" s="26">
        <f t="shared" si="12"/>
        <v>0</v>
      </c>
      <c r="Q41" s="148">
        <f t="shared" si="13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53"/>
      <c r="B42" s="153" t="str">
        <f t="shared" si="10"/>
        <v>NO</v>
      </c>
      <c r="C42" s="167"/>
      <c r="D42" s="172"/>
      <c r="E42" s="167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11"/>
        <v>0</v>
      </c>
      <c r="P42" s="26">
        <f t="shared" si="12"/>
        <v>0</v>
      </c>
      <c r="Q42" s="148">
        <f t="shared" si="13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53"/>
      <c r="B43" s="153" t="str">
        <f t="shared" si="10"/>
        <v>NO</v>
      </c>
      <c r="C43" s="167"/>
      <c r="D43" s="172"/>
      <c r="E43" s="167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11"/>
        <v>0</v>
      </c>
      <c r="P43" s="26">
        <f t="shared" si="12"/>
        <v>0</v>
      </c>
      <c r="Q43" s="148">
        <f t="shared" si="13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53"/>
      <c r="B44" s="153" t="str">
        <f t="shared" si="10"/>
        <v>NO</v>
      </c>
      <c r="C44" s="167"/>
      <c r="D44" s="167"/>
      <c r="E44" s="167"/>
      <c r="F44" s="23"/>
      <c r="G44" s="171"/>
      <c r="H44" s="23"/>
      <c r="I44" s="23"/>
      <c r="J44" s="23"/>
      <c r="K44" s="23"/>
      <c r="L44" s="23"/>
      <c r="M44" s="23"/>
      <c r="N44" s="24"/>
      <c r="O44" s="25">
        <f t="shared" si="11"/>
        <v>0</v>
      </c>
      <c r="P44" s="26">
        <f t="shared" si="12"/>
        <v>0</v>
      </c>
      <c r="Q44" s="148">
        <f t="shared" si="13"/>
        <v>0</v>
      </c>
      <c r="R44" s="27"/>
      <c r="S44" s="28">
        <v>2199</v>
      </c>
      <c r="T44" s="146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53"/>
      <c r="B45" s="153" t="str">
        <f t="shared" si="10"/>
        <v>NO</v>
      </c>
      <c r="C45" s="167"/>
      <c r="D45" s="172"/>
      <c r="E45" s="167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1"/>
        <v>0</v>
      </c>
      <c r="P45" s="26">
        <f t="shared" si="12"/>
        <v>0</v>
      </c>
      <c r="Q45" s="148">
        <f t="shared" si="13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53"/>
      <c r="B46" s="153" t="str">
        <f t="shared" si="10"/>
        <v>NO</v>
      </c>
      <c r="C46" s="167"/>
      <c r="D46" s="172"/>
      <c r="E46" s="167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1"/>
        <v>0</v>
      </c>
      <c r="P46" s="26">
        <f t="shared" si="12"/>
        <v>0</v>
      </c>
      <c r="Q46" s="148">
        <f t="shared" si="13"/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0</v>
      </c>
      <c r="X46" s="38"/>
      <c r="Y46" s="6"/>
      <c r="Z46" s="6"/>
      <c r="AA46" s="6"/>
      <c r="AB46" s="6"/>
    </row>
    <row r="47" spans="1:28" ht="29.1" customHeight="1" thickBot="1" x14ac:dyDescent="0.4">
      <c r="A47" s="153"/>
      <c r="B47" s="153" t="str">
        <f t="shared" si="10"/>
        <v>NO</v>
      </c>
      <c r="C47" s="167"/>
      <c r="D47" s="167"/>
      <c r="E47" s="167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1"/>
        <v>0</v>
      </c>
      <c r="P47" s="26">
        <f t="shared" si="12"/>
        <v>0</v>
      </c>
      <c r="Q47" s="148">
        <f t="shared" si="13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53"/>
      <c r="B48" s="153" t="str">
        <f t="shared" si="10"/>
        <v>NO</v>
      </c>
      <c r="C48" s="167"/>
      <c r="D48" s="172"/>
      <c r="E48" s="167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1"/>
        <v>0</v>
      </c>
      <c r="P48" s="26">
        <f t="shared" si="12"/>
        <v>0</v>
      </c>
      <c r="Q48" s="148">
        <f t="shared" si="13"/>
        <v>0</v>
      </c>
      <c r="R48" s="35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53"/>
      <c r="B49" s="153" t="str">
        <f t="shared" si="10"/>
        <v>NO</v>
      </c>
      <c r="C49" s="167"/>
      <c r="D49" s="167"/>
      <c r="E49" s="167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1"/>
        <v>0</v>
      </c>
      <c r="P49" s="26">
        <f t="shared" si="12"/>
        <v>0</v>
      </c>
      <c r="Q49" s="148">
        <f t="shared" si="13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53"/>
      <c r="B50" s="153" t="str">
        <f t="shared" si="10"/>
        <v>NO</v>
      </c>
      <c r="C50" s="167"/>
      <c r="D50" s="167"/>
      <c r="E50" s="167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1"/>
        <v>0</v>
      </c>
      <c r="P50" s="26">
        <f t="shared" si="12"/>
        <v>0</v>
      </c>
      <c r="Q50" s="148">
        <f t="shared" si="13"/>
        <v>0</v>
      </c>
      <c r="R50" s="35"/>
      <c r="S50" s="28">
        <v>2027</v>
      </c>
      <c r="T50" s="29" t="s">
        <v>20</v>
      </c>
      <c r="U50" s="30">
        <f t="shared" si="3"/>
        <v>0</v>
      </c>
      <c r="V50" s="31"/>
      <c r="W50" s="32">
        <f t="shared" si="4"/>
        <v>0</v>
      </c>
      <c r="X50" s="38"/>
      <c r="Y50" s="6"/>
      <c r="Z50" s="6"/>
      <c r="AA50" s="6"/>
      <c r="AB50" s="6"/>
    </row>
    <row r="51" spans="1:28" ht="29.1" customHeight="1" thickBot="1" x14ac:dyDescent="0.4">
      <c r="A51" s="153"/>
      <c r="B51" s="153" t="str">
        <f t="shared" ref="B51:B67" si="14">IF(P51&lt;2,"NO","SI")</f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6" si="15">IF(P51=9,SUM(F51:N51)-SMALL(F51:N51,1)-SMALL(F51:N51,2),IF(P51=8,SUM(F51:N51)-SMALL(F51:N51,1),SUM(F51:N51)))</f>
        <v>0</v>
      </c>
      <c r="P51" s="26">
        <f t="shared" ref="P51:P66" si="16">COUNTA(F51:N51)</f>
        <v>0</v>
      </c>
      <c r="Q51" s="148">
        <f t="shared" ref="Q51:Q66" si="17">SUM(F51:N51)</f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38"/>
      <c r="Y51" s="6"/>
      <c r="Z51" s="6"/>
      <c r="AA51" s="6"/>
      <c r="AB51" s="6"/>
    </row>
    <row r="52" spans="1:28" ht="29.1" customHeight="1" thickBot="1" x14ac:dyDescent="0.4">
      <c r="A52" s="153"/>
      <c r="B52" s="153" t="str">
        <f t="shared" si="14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5"/>
        <v>0</v>
      </c>
      <c r="P52" s="26">
        <f t="shared" si="16"/>
        <v>0</v>
      </c>
      <c r="Q52" s="148">
        <f t="shared" si="17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38"/>
      <c r="Y52" s="6"/>
      <c r="Z52" s="6"/>
      <c r="AA52" s="6"/>
      <c r="AB52" s="6"/>
    </row>
    <row r="53" spans="1:28" ht="29.1" customHeight="1" thickBot="1" x14ac:dyDescent="0.4">
      <c r="A53" s="153"/>
      <c r="B53" s="153" t="str">
        <f t="shared" si="14"/>
        <v>NO</v>
      </c>
      <c r="C53" s="136"/>
      <c r="D53" s="21"/>
      <c r="E53" s="6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5"/>
        <v>0</v>
      </c>
      <c r="P53" s="26">
        <f t="shared" si="16"/>
        <v>0</v>
      </c>
      <c r="Q53" s="148">
        <f t="shared" si="17"/>
        <v>0</v>
      </c>
      <c r="R53" s="35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38"/>
      <c r="Y53" s="6"/>
      <c r="Z53" s="6"/>
      <c r="AA53" s="6"/>
      <c r="AB53" s="6"/>
    </row>
    <row r="54" spans="1:28" ht="29.1" customHeight="1" thickBot="1" x14ac:dyDescent="0.4">
      <c r="A54" s="153"/>
      <c r="B54" s="153" t="str">
        <f t="shared" si="14"/>
        <v>NO</v>
      </c>
      <c r="C54" s="136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5"/>
        <v>0</v>
      </c>
      <c r="P54" s="26">
        <f t="shared" si="16"/>
        <v>0</v>
      </c>
      <c r="Q54" s="148">
        <f t="shared" si="17"/>
        <v>0</v>
      </c>
      <c r="R54" s="19"/>
      <c r="S54" s="28">
        <v>1172</v>
      </c>
      <c r="T54" s="29" t="s">
        <v>163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53"/>
      <c r="B55" s="153" t="str">
        <f t="shared" si="14"/>
        <v>NO</v>
      </c>
      <c r="C55" s="136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5"/>
        <v>0</v>
      </c>
      <c r="P55" s="26">
        <f t="shared" si="16"/>
        <v>0</v>
      </c>
      <c r="Q55" s="148">
        <f t="shared" si="17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53"/>
      <c r="B56" s="153" t="str">
        <f t="shared" si="14"/>
        <v>NO</v>
      </c>
      <c r="C56" s="136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5"/>
        <v>0</v>
      </c>
      <c r="P56" s="26">
        <f t="shared" si="16"/>
        <v>0</v>
      </c>
      <c r="Q56" s="148">
        <f t="shared" si="17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53"/>
      <c r="B57" s="153" t="str">
        <f t="shared" si="14"/>
        <v>NO</v>
      </c>
      <c r="C57" s="136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5"/>
        <v>0</v>
      </c>
      <c r="P57" s="26">
        <f t="shared" si="16"/>
        <v>0</v>
      </c>
      <c r="Q57" s="148">
        <f t="shared" si="17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53"/>
      <c r="B58" s="153" t="str">
        <f t="shared" si="14"/>
        <v>NO</v>
      </c>
      <c r="C58" s="136"/>
      <c r="D58" s="21"/>
      <c r="E58" s="62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5"/>
        <v>0</v>
      </c>
      <c r="P58" s="26">
        <f t="shared" si="16"/>
        <v>0</v>
      </c>
      <c r="Q58" s="148">
        <f t="shared" si="17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53"/>
      <c r="B59" s="153" t="str">
        <f t="shared" si="14"/>
        <v>NO</v>
      </c>
      <c r="C59" s="2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5"/>
        <v>0</v>
      </c>
      <c r="P59" s="26">
        <f t="shared" si="16"/>
        <v>0</v>
      </c>
      <c r="Q59" s="148">
        <f t="shared" si="17"/>
        <v>0</v>
      </c>
      <c r="R59" s="19"/>
      <c r="S59" s="28">
        <v>2075</v>
      </c>
      <c r="T59" s="146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53"/>
      <c r="B60" s="153" t="str">
        <f t="shared" si="14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5"/>
        <v>0</v>
      </c>
      <c r="P60" s="26">
        <f t="shared" si="16"/>
        <v>0</v>
      </c>
      <c r="Q60" s="148">
        <f t="shared" si="17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53"/>
      <c r="B61" s="153" t="str">
        <f t="shared" si="14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5"/>
        <v>0</v>
      </c>
      <c r="P61" s="26">
        <f t="shared" si="16"/>
        <v>0</v>
      </c>
      <c r="Q61" s="148">
        <f t="shared" si="17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53"/>
      <c r="B62" s="153" t="str">
        <f t="shared" si="14"/>
        <v>NO</v>
      </c>
      <c r="C62" s="2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5"/>
        <v>0</v>
      </c>
      <c r="P62" s="26">
        <f t="shared" si="16"/>
        <v>0</v>
      </c>
      <c r="Q62" s="148">
        <f t="shared" si="17"/>
        <v>0</v>
      </c>
      <c r="R62" s="19"/>
      <c r="S62" s="28">
        <v>1216</v>
      </c>
      <c r="T62" s="146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53"/>
      <c r="B63" s="153" t="str">
        <f t="shared" si="14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5"/>
        <v>0</v>
      </c>
      <c r="P63" s="26">
        <f t="shared" si="16"/>
        <v>0</v>
      </c>
      <c r="Q63" s="148">
        <f t="shared" si="17"/>
        <v>0</v>
      </c>
      <c r="R63" s="19"/>
      <c r="S63" s="28">
        <v>2612</v>
      </c>
      <c r="T63" s="29" t="s">
        <v>238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53"/>
      <c r="B64" s="153" t="str">
        <f t="shared" si="14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5"/>
        <v>0</v>
      </c>
      <c r="P64" s="26">
        <f t="shared" si="16"/>
        <v>0</v>
      </c>
      <c r="Q64" s="148">
        <f t="shared" si="17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53"/>
      <c r="B65" s="153" t="str">
        <f t="shared" si="14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5"/>
        <v>0</v>
      </c>
      <c r="P65" s="26">
        <f t="shared" si="16"/>
        <v>0</v>
      </c>
      <c r="Q65" s="148">
        <f t="shared" si="17"/>
        <v>0</v>
      </c>
      <c r="R65" s="19"/>
      <c r="S65" s="6"/>
      <c r="T65" s="6"/>
      <c r="U65" s="39">
        <f>SUM(U3:U64)</f>
        <v>0</v>
      </c>
      <c r="V65" s="6"/>
      <c r="W65" s="41">
        <f>SUM(W3:W64)</f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153"/>
      <c r="B66" s="153" t="str">
        <f t="shared" si="14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5"/>
        <v>0</v>
      </c>
      <c r="P66" s="26">
        <f t="shared" si="16"/>
        <v>0</v>
      </c>
      <c r="Q66" s="148">
        <f t="shared" si="17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53"/>
      <c r="B67" s="153" t="str">
        <f t="shared" si="14"/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1" si="18">IF(P67=9,SUM(F67:N67)-SMALL(F67:N67,1)-SMALL(F67:N67,2),IF(P67=8,SUM(F67:N67)-SMALL(F67:N67,1),SUM(F67:N67)))</f>
        <v>0</v>
      </c>
      <c r="P67" s="26">
        <f t="shared" ref="P67:P81" si="19">COUNTA(F67:N67)</f>
        <v>0</v>
      </c>
      <c r="Q67" s="148">
        <f t="shared" ref="Q67:Q81" si="20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53"/>
      <c r="B68" s="153" t="str">
        <f t="shared" ref="B68:B81" si="21">IF(P68&lt;2,"NO","SI")</f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8"/>
        <v>0</v>
      </c>
      <c r="P68" s="26">
        <f t="shared" si="19"/>
        <v>0</v>
      </c>
      <c r="Q68" s="148">
        <f t="shared" si="20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53"/>
      <c r="B69" s="153" t="str">
        <f t="shared" si="21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8"/>
        <v>0</v>
      </c>
      <c r="P69" s="26">
        <f t="shared" si="19"/>
        <v>0</v>
      </c>
      <c r="Q69" s="148">
        <f t="shared" si="20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53"/>
      <c r="B70" s="153" t="str">
        <f t="shared" si="21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8"/>
        <v>0</v>
      </c>
      <c r="P70" s="26">
        <f t="shared" si="19"/>
        <v>0</v>
      </c>
      <c r="Q70" s="148">
        <f t="shared" si="20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53"/>
      <c r="B71" s="153" t="str">
        <f t="shared" si="21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8"/>
        <v>0</v>
      </c>
      <c r="P71" s="26">
        <f t="shared" si="19"/>
        <v>0</v>
      </c>
      <c r="Q71" s="148">
        <f t="shared" si="20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53"/>
      <c r="B72" s="153" t="str">
        <f t="shared" si="21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8"/>
        <v>0</v>
      </c>
      <c r="P72" s="26">
        <f t="shared" si="19"/>
        <v>0</v>
      </c>
      <c r="Q72" s="148">
        <f t="shared" si="20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53"/>
      <c r="B73" s="153" t="str">
        <f t="shared" si="21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8"/>
        <v>0</v>
      </c>
      <c r="P73" s="26">
        <f t="shared" si="19"/>
        <v>0</v>
      </c>
      <c r="Q73" s="148">
        <f t="shared" si="20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53"/>
      <c r="B74" s="153" t="str">
        <f t="shared" si="21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8"/>
        <v>0</v>
      </c>
      <c r="P74" s="26">
        <f t="shared" si="19"/>
        <v>0</v>
      </c>
      <c r="Q74" s="148">
        <f t="shared" si="20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53"/>
      <c r="B75" s="153" t="str">
        <f t="shared" si="21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8"/>
        <v>0</v>
      </c>
      <c r="P75" s="26">
        <f t="shared" si="19"/>
        <v>0</v>
      </c>
      <c r="Q75" s="148">
        <f t="shared" si="20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53"/>
      <c r="B76" s="153" t="str">
        <f t="shared" si="21"/>
        <v>NO</v>
      </c>
      <c r="C76" s="61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8"/>
        <v>0</v>
      </c>
      <c r="P76" s="26">
        <f t="shared" si="19"/>
        <v>0</v>
      </c>
      <c r="Q76" s="148">
        <f t="shared" si="20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53"/>
      <c r="B77" s="153" t="str">
        <f t="shared" si="21"/>
        <v>NO</v>
      </c>
      <c r="C77" s="61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8"/>
        <v>0</v>
      </c>
      <c r="P77" s="26">
        <f t="shared" si="19"/>
        <v>0</v>
      </c>
      <c r="Q77" s="148">
        <f t="shared" si="20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53"/>
      <c r="B78" s="153" t="str">
        <f t="shared" si="21"/>
        <v>NO</v>
      </c>
      <c r="C78" s="61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8"/>
        <v>0</v>
      </c>
      <c r="P78" s="26">
        <f t="shared" si="19"/>
        <v>0</v>
      </c>
      <c r="Q78" s="148">
        <f t="shared" si="20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53"/>
      <c r="B79" s="153" t="str">
        <f t="shared" si="21"/>
        <v>NO</v>
      </c>
      <c r="C79" s="136"/>
      <c r="D79" s="21"/>
      <c r="E79" s="20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8"/>
        <v>0</v>
      </c>
      <c r="P79" s="26">
        <f t="shared" si="19"/>
        <v>0</v>
      </c>
      <c r="Q79" s="148">
        <f t="shared" si="20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53"/>
      <c r="B80" s="153" t="str">
        <f t="shared" si="21"/>
        <v>NO</v>
      </c>
      <c r="C80" s="136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8"/>
        <v>0</v>
      </c>
      <c r="P80" s="26">
        <f t="shared" si="19"/>
        <v>0</v>
      </c>
      <c r="Q80" s="148">
        <f t="shared" si="20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53"/>
      <c r="B81" s="153" t="str">
        <f t="shared" si="21"/>
        <v>NO</v>
      </c>
      <c r="C81" s="61"/>
      <c r="D81" s="21"/>
      <c r="E81" s="61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8"/>
        <v>0</v>
      </c>
      <c r="P81" s="26">
        <f t="shared" si="19"/>
        <v>0</v>
      </c>
      <c r="Q81" s="148">
        <f t="shared" si="20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8.5" customHeight="1" x14ac:dyDescent="0.35">
      <c r="A82" s="42"/>
      <c r="B82" s="42">
        <f>COUNTIF(B3:B81,"SI")</f>
        <v>34</v>
      </c>
      <c r="C82" s="42">
        <f>COUNTA(C3:C81)</f>
        <v>0</v>
      </c>
      <c r="D82" s="42"/>
      <c r="E82" s="42"/>
      <c r="F82" s="44">
        <f t="shared" ref="F82:N82" si="22">COUNTA(F3:F81)</f>
        <v>0</v>
      </c>
      <c r="G82" s="44">
        <f t="shared" si="22"/>
        <v>0</v>
      </c>
      <c r="H82" s="44">
        <f t="shared" si="22"/>
        <v>0</v>
      </c>
      <c r="I82" s="44">
        <f t="shared" si="22"/>
        <v>0</v>
      </c>
      <c r="J82" s="44">
        <f t="shared" si="22"/>
        <v>0</v>
      </c>
      <c r="K82" s="44">
        <f t="shared" si="22"/>
        <v>0</v>
      </c>
      <c r="L82" s="44">
        <f t="shared" si="22"/>
        <v>0</v>
      </c>
      <c r="M82" s="44">
        <f t="shared" si="22"/>
        <v>0</v>
      </c>
      <c r="N82" s="44">
        <f t="shared" si="22"/>
        <v>0</v>
      </c>
      <c r="O82" s="64">
        <f>SUM(O3:O81)</f>
        <v>0</v>
      </c>
      <c r="P82" s="46"/>
      <c r="Q82" s="65">
        <f>SUM(Q3:Q81)</f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7.95" customHeight="1" x14ac:dyDescent="0.35">
      <c r="A83" s="66"/>
      <c r="B83" s="66"/>
      <c r="C83" s="66"/>
      <c r="D83" s="66"/>
      <c r="E83" s="66"/>
      <c r="F83" s="67"/>
      <c r="G83" s="67"/>
      <c r="H83" s="66"/>
      <c r="I83" s="66"/>
      <c r="J83" s="66"/>
      <c r="K83" s="66"/>
      <c r="L83" s="66"/>
      <c r="M83" s="66"/>
      <c r="N83" s="66"/>
      <c r="O83" s="68"/>
      <c r="P83" s="6"/>
      <c r="Q83" s="69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190"/>
      <c r="B85" s="6"/>
      <c r="C85" s="48"/>
      <c r="D85" s="49"/>
      <c r="E85" s="49"/>
      <c r="F85" s="49"/>
      <c r="G85" s="50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194"/>
      <c r="B86" s="6"/>
      <c r="C86" s="51"/>
      <c r="D86" s="52"/>
      <c r="E86" s="52"/>
      <c r="F86" s="52"/>
      <c r="G86" s="52"/>
      <c r="H86" s="49"/>
      <c r="I86" s="49"/>
      <c r="J86" s="49"/>
      <c r="K86" s="49"/>
      <c r="L86" s="49"/>
      <c r="M86" s="49"/>
      <c r="N86" s="49"/>
      <c r="O86" s="50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191"/>
      <c r="B87" s="6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8.600000000000001" customHeight="1" x14ac:dyDescent="0.2">
      <c r="S88" s="6"/>
      <c r="T88" s="6"/>
      <c r="U88" s="6"/>
      <c r="V88" s="6"/>
      <c r="W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6">
    <sortCondition descending="1" ref="O3:O36"/>
  </sortState>
  <mergeCells count="1">
    <mergeCell ref="B1:G1"/>
  </mergeCells>
  <conditionalFormatting sqref="A3:B81">
    <cfRule type="containsText" dxfId="19" priority="1" stopIfTrue="1" operator="containsText" text="SI">
      <formula>NOT(ISERROR(SEARCH("SI",A3)))</formula>
    </cfRule>
    <cfRule type="containsText" dxfId="1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Z100"/>
  <sheetViews>
    <sheetView showGridLines="0" zoomScale="40" zoomScaleNormal="40" workbookViewId="0">
      <pane xSplit="5" ySplit="2" topLeftCell="F54" activePane="bottomRight" state="frozen"/>
      <selection pane="topRight" activeCell="E1" sqref="E1"/>
      <selection pane="bottomLeft" activeCell="A3" sqref="A3"/>
      <selection pane="bottomRight" activeCell="S64" sqref="S64:T6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5.7109375" style="1" customWidth="1"/>
    <col min="4" max="4" width="12.7109375" style="1" customWidth="1"/>
    <col min="5" max="5" width="67" style="1" customWidth="1"/>
    <col min="6" max="6" width="22.85546875" style="1" customWidth="1"/>
    <col min="7" max="7" width="23" style="1" customWidth="1"/>
    <col min="8" max="11" width="22.42578125" style="1" customWidth="1"/>
    <col min="12" max="12" width="23" style="1" customWidth="1"/>
    <col min="13" max="14" width="23.1406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8" width="3.5703125" style="1" customWidth="1"/>
    <col min="19" max="19" width="11.42578125" style="1" customWidth="1"/>
    <col min="20" max="20" width="59.7109375" style="1" customWidth="1"/>
    <col min="21" max="21" width="18.570312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67.140625" style="1" customWidth="1"/>
    <col min="29" max="260" width="11.42578125" style="1" customWidth="1"/>
  </cols>
  <sheetData>
    <row r="1" spans="1:28" ht="28.5" customHeight="1" thickBot="1" x14ac:dyDescent="0.45">
      <c r="A1"/>
      <c r="B1" s="249" t="s">
        <v>79</v>
      </c>
      <c r="C1" s="250"/>
      <c r="D1" s="250"/>
      <c r="E1" s="250"/>
      <c r="F1" s="250"/>
      <c r="G1" s="251"/>
      <c r="H1" s="57"/>
      <c r="I1" s="149"/>
      <c r="J1" s="149"/>
      <c r="K1" s="149"/>
      <c r="L1" s="58"/>
      <c r="M1" s="58"/>
      <c r="N1" s="58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66" t="s">
        <v>183</v>
      </c>
      <c r="B2" s="8" t="s">
        <v>69</v>
      </c>
      <c r="C2" s="166" t="s">
        <v>1</v>
      </c>
      <c r="D2" s="166" t="s">
        <v>70</v>
      </c>
      <c r="E2" s="166" t="s">
        <v>3</v>
      </c>
      <c r="F2" s="9" t="s">
        <v>230</v>
      </c>
      <c r="G2" s="9" t="s">
        <v>231</v>
      </c>
      <c r="H2" s="9" t="s">
        <v>232</v>
      </c>
      <c r="I2" s="9" t="s">
        <v>233</v>
      </c>
      <c r="J2" s="9" t="s">
        <v>234</v>
      </c>
      <c r="K2" s="9" t="s">
        <v>235</v>
      </c>
      <c r="L2" s="9" t="s">
        <v>236</v>
      </c>
      <c r="M2" s="9" t="s">
        <v>237</v>
      </c>
      <c r="N2" s="10" t="s">
        <v>161</v>
      </c>
      <c r="O2" s="11" t="s">
        <v>4</v>
      </c>
      <c r="P2" s="12" t="s">
        <v>5</v>
      </c>
      <c r="Q2" s="12" t="s">
        <v>6</v>
      </c>
      <c r="R2" s="7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92"/>
      <c r="B3" s="153" t="s">
        <v>147</v>
      </c>
      <c r="C3" s="182"/>
      <c r="D3" s="182"/>
      <c r="E3" s="182"/>
      <c r="F3" s="155"/>
      <c r="G3" s="168"/>
      <c r="H3" s="171"/>
      <c r="I3" s="171"/>
      <c r="J3" s="171"/>
      <c r="K3" s="23"/>
      <c r="L3" s="23"/>
      <c r="M3" s="23"/>
      <c r="N3" s="24"/>
      <c r="O3" s="25">
        <f t="shared" ref="O3:O34" si="0">IF(P3=9,SUM(F3:N3)-SMALL(F3:N3,1)-SMALL(F3:N3,2),IF(P3=8,SUM(F3:N3)-SMALL(F3:N3,1),SUM(F3:N3)))</f>
        <v>0</v>
      </c>
      <c r="P3" s="26">
        <f t="shared" ref="P3:P34" si="1">COUNTA(F3:N3)</f>
        <v>0</v>
      </c>
      <c r="Q3" s="148">
        <f t="shared" ref="Q3:Q14" si="2">SUM(F3:N3)</f>
        <v>0</v>
      </c>
      <c r="R3" s="27"/>
      <c r="S3" s="28">
        <v>1213</v>
      </c>
      <c r="T3" s="29" t="s">
        <v>114</v>
      </c>
      <c r="U3" s="30">
        <f t="shared" ref="U3:U50" si="3">SUMIF($D$3:$D$108,S3,$Q$3:$Q$108)</f>
        <v>0</v>
      </c>
      <c r="V3" s="31"/>
      <c r="W3" s="32">
        <f t="shared" ref="W3:W34" si="4">SUMIF($D$3:$D$108,S3,$O$3:$O$108)</f>
        <v>0</v>
      </c>
      <c r="X3" s="19"/>
      <c r="Y3" s="33"/>
      <c r="Z3" s="33"/>
      <c r="AA3" s="33"/>
      <c r="AB3" s="33"/>
    </row>
    <row r="4" spans="1:28" ht="29.1" customHeight="1" thickBot="1" x14ac:dyDescent="0.4">
      <c r="A4" s="192"/>
      <c r="B4" s="153" t="s">
        <v>147</v>
      </c>
      <c r="C4" s="182"/>
      <c r="D4" s="182"/>
      <c r="E4" s="182"/>
      <c r="F4" s="155"/>
      <c r="G4" s="168"/>
      <c r="H4" s="171"/>
      <c r="I4" s="171"/>
      <c r="J4" s="171"/>
      <c r="K4" s="23"/>
      <c r="L4" s="23"/>
      <c r="M4" s="23"/>
      <c r="N4" s="24"/>
      <c r="O4" s="25">
        <f t="shared" si="0"/>
        <v>0</v>
      </c>
      <c r="P4" s="26">
        <f t="shared" si="1"/>
        <v>0</v>
      </c>
      <c r="Q4" s="148">
        <f t="shared" si="2"/>
        <v>0</v>
      </c>
      <c r="R4" s="27"/>
      <c r="S4" s="28">
        <v>2310</v>
      </c>
      <c r="T4" s="29" t="s">
        <v>141</v>
      </c>
      <c r="U4" s="30">
        <f t="shared" si="3"/>
        <v>0</v>
      </c>
      <c r="V4" s="31"/>
      <c r="W4" s="32">
        <f t="shared" si="4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192"/>
      <c r="B5" s="153" t="s">
        <v>147</v>
      </c>
      <c r="C5" s="182"/>
      <c r="D5" s="182"/>
      <c r="E5" s="182"/>
      <c r="F5" s="155"/>
      <c r="G5" s="168"/>
      <c r="H5" s="171"/>
      <c r="I5" s="171"/>
      <c r="J5" s="171"/>
      <c r="K5" s="23"/>
      <c r="L5" s="23"/>
      <c r="M5" s="23"/>
      <c r="N5" s="24"/>
      <c r="O5" s="25">
        <f t="shared" si="0"/>
        <v>0</v>
      </c>
      <c r="P5" s="26">
        <f t="shared" si="1"/>
        <v>0</v>
      </c>
      <c r="Q5" s="148">
        <f t="shared" si="2"/>
        <v>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92"/>
      <c r="B6" s="153" t="s">
        <v>147</v>
      </c>
      <c r="C6" s="182"/>
      <c r="D6" s="182"/>
      <c r="E6" s="182"/>
      <c r="F6" s="168"/>
      <c r="G6" s="168"/>
      <c r="H6" s="171"/>
      <c r="I6" s="171"/>
      <c r="J6" s="171"/>
      <c r="K6" s="23"/>
      <c r="L6" s="23"/>
      <c r="M6" s="171"/>
      <c r="N6" s="164"/>
      <c r="O6" s="165">
        <f t="shared" si="0"/>
        <v>0</v>
      </c>
      <c r="P6" s="26">
        <f t="shared" si="1"/>
        <v>0</v>
      </c>
      <c r="Q6" s="148">
        <f t="shared" si="2"/>
        <v>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92"/>
      <c r="B7" s="153" t="s">
        <v>147</v>
      </c>
      <c r="C7" s="182"/>
      <c r="D7" s="182"/>
      <c r="E7" s="182"/>
      <c r="F7" s="155"/>
      <c r="G7" s="168"/>
      <c r="H7" s="171"/>
      <c r="I7" s="171"/>
      <c r="J7" s="171"/>
      <c r="K7" s="23"/>
      <c r="L7" s="23"/>
      <c r="M7" s="23"/>
      <c r="N7" s="24"/>
      <c r="O7" s="25">
        <f t="shared" si="0"/>
        <v>0</v>
      </c>
      <c r="P7" s="26">
        <f t="shared" si="1"/>
        <v>0</v>
      </c>
      <c r="Q7" s="148">
        <f t="shared" si="2"/>
        <v>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92"/>
      <c r="B8" s="153" t="s">
        <v>147</v>
      </c>
      <c r="C8" s="182"/>
      <c r="D8" s="182"/>
      <c r="E8" s="182"/>
      <c r="F8" s="155"/>
      <c r="G8" s="168"/>
      <c r="H8" s="171"/>
      <c r="I8" s="171"/>
      <c r="J8" s="171"/>
      <c r="K8" s="23"/>
      <c r="L8" s="23"/>
      <c r="M8" s="23"/>
      <c r="N8" s="24"/>
      <c r="O8" s="25">
        <f t="shared" si="0"/>
        <v>0</v>
      </c>
      <c r="P8" s="26">
        <f t="shared" si="1"/>
        <v>0</v>
      </c>
      <c r="Q8" s="148">
        <f t="shared" si="2"/>
        <v>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92"/>
      <c r="B9" s="153" t="s">
        <v>147</v>
      </c>
      <c r="C9" s="182"/>
      <c r="D9" s="182"/>
      <c r="E9" s="182"/>
      <c r="F9" s="155"/>
      <c r="G9" s="168"/>
      <c r="H9" s="171"/>
      <c r="I9" s="171"/>
      <c r="J9" s="171"/>
      <c r="K9" s="23"/>
      <c r="L9" s="23"/>
      <c r="M9" s="23"/>
      <c r="N9" s="24"/>
      <c r="O9" s="25">
        <f t="shared" si="0"/>
        <v>0</v>
      </c>
      <c r="P9" s="26">
        <f t="shared" si="1"/>
        <v>0</v>
      </c>
      <c r="Q9" s="148">
        <f t="shared" si="2"/>
        <v>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5">
      <c r="A10" s="192"/>
      <c r="B10" s="153" t="s">
        <v>147</v>
      </c>
      <c r="C10" s="182"/>
      <c r="D10" s="182"/>
      <c r="E10" s="182"/>
      <c r="F10" s="168"/>
      <c r="G10" s="168"/>
      <c r="H10" s="171"/>
      <c r="I10" s="171"/>
      <c r="J10" s="171"/>
      <c r="K10" s="23"/>
      <c r="L10" s="23"/>
      <c r="M10" s="171"/>
      <c r="N10" s="164"/>
      <c r="O10" s="165">
        <f t="shared" si="0"/>
        <v>0</v>
      </c>
      <c r="P10" s="26">
        <f t="shared" si="1"/>
        <v>0</v>
      </c>
      <c r="Q10" s="148">
        <f t="shared" si="2"/>
        <v>0</v>
      </c>
      <c r="R10" s="27"/>
      <c r="S10" s="28">
        <v>2074</v>
      </c>
      <c r="T10" s="29" t="s">
        <v>162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92"/>
      <c r="B11" s="153" t="s">
        <v>147</v>
      </c>
      <c r="C11" s="182"/>
      <c r="D11" s="182"/>
      <c r="E11" s="182"/>
      <c r="F11" s="155"/>
      <c r="G11" s="168"/>
      <c r="H11" s="171"/>
      <c r="I11" s="171"/>
      <c r="J11" s="171"/>
      <c r="K11" s="23"/>
      <c r="L11" s="23"/>
      <c r="M11" s="23"/>
      <c r="N11" s="24"/>
      <c r="O11" s="25">
        <f t="shared" si="0"/>
        <v>0</v>
      </c>
      <c r="P11" s="26">
        <f t="shared" si="1"/>
        <v>0</v>
      </c>
      <c r="Q11" s="148">
        <f t="shared" si="2"/>
        <v>0</v>
      </c>
      <c r="R11" s="27"/>
      <c r="S11" s="28">
        <v>2328</v>
      </c>
      <c r="T11" s="29" t="s">
        <v>218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92"/>
      <c r="B12" s="153" t="s">
        <v>147</v>
      </c>
      <c r="C12" s="182"/>
      <c r="D12" s="182"/>
      <c r="E12" s="182"/>
      <c r="F12" s="155"/>
      <c r="G12" s="168"/>
      <c r="H12" s="171"/>
      <c r="I12" s="171"/>
      <c r="J12" s="171"/>
      <c r="K12" s="23"/>
      <c r="L12" s="23"/>
      <c r="M12" s="23"/>
      <c r="N12" s="24"/>
      <c r="O12" s="25">
        <f t="shared" si="0"/>
        <v>0</v>
      </c>
      <c r="P12" s="26">
        <f t="shared" si="1"/>
        <v>0</v>
      </c>
      <c r="Q12" s="148">
        <f t="shared" si="2"/>
        <v>0</v>
      </c>
      <c r="R12" s="27"/>
      <c r="S12" s="28">
        <v>2140</v>
      </c>
      <c r="T12" s="29" t="s">
        <v>146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92"/>
      <c r="B13" s="153" t="s">
        <v>147</v>
      </c>
      <c r="C13" s="182"/>
      <c r="D13" s="182"/>
      <c r="E13" s="182"/>
      <c r="F13" s="168"/>
      <c r="G13" s="168"/>
      <c r="H13" s="171"/>
      <c r="I13" s="171"/>
      <c r="J13" s="171"/>
      <c r="K13" s="23"/>
      <c r="L13" s="23"/>
      <c r="M13" s="163"/>
      <c r="N13" s="164"/>
      <c r="O13" s="165">
        <f t="shared" si="0"/>
        <v>0</v>
      </c>
      <c r="P13" s="26">
        <f t="shared" si="1"/>
        <v>0</v>
      </c>
      <c r="Q13" s="148">
        <f t="shared" si="2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92"/>
      <c r="B14" s="153" t="s">
        <v>147</v>
      </c>
      <c r="C14" s="182"/>
      <c r="D14" s="189"/>
      <c r="E14" s="182"/>
      <c r="F14" s="155"/>
      <c r="G14" s="168"/>
      <c r="H14" s="171"/>
      <c r="I14" s="171"/>
      <c r="J14" s="171"/>
      <c r="K14" s="23"/>
      <c r="L14" s="23"/>
      <c r="M14" s="23"/>
      <c r="N14" s="24"/>
      <c r="O14" s="25">
        <f t="shared" si="0"/>
        <v>0</v>
      </c>
      <c r="P14" s="26">
        <f t="shared" si="1"/>
        <v>0</v>
      </c>
      <c r="Q14" s="148">
        <f t="shared" si="2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92"/>
      <c r="B15" s="153" t="s">
        <v>147</v>
      </c>
      <c r="C15" s="182"/>
      <c r="D15" s="182"/>
      <c r="E15" s="182"/>
      <c r="F15" s="155"/>
      <c r="G15" s="168"/>
      <c r="H15" s="23"/>
      <c r="I15" s="23"/>
      <c r="J15" s="23"/>
      <c r="K15" s="23"/>
      <c r="L15" s="23"/>
      <c r="M15" s="23"/>
      <c r="N15" s="24"/>
      <c r="O15" s="25">
        <f t="shared" si="0"/>
        <v>0</v>
      </c>
      <c r="P15" s="26">
        <f t="shared" si="1"/>
        <v>0</v>
      </c>
      <c r="Q15" s="148">
        <f t="shared" ref="Q15:Q16" si="5">SUM(F15:N15)</f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92"/>
      <c r="B16" s="153" t="s">
        <v>147</v>
      </c>
      <c r="C16" s="182"/>
      <c r="D16" s="182"/>
      <c r="E16" s="182"/>
      <c r="F16" s="155"/>
      <c r="G16" s="168"/>
      <c r="H16" s="171"/>
      <c r="I16" s="171"/>
      <c r="J16" s="171"/>
      <c r="K16" s="23"/>
      <c r="L16" s="23"/>
      <c r="M16" s="23"/>
      <c r="N16" s="24"/>
      <c r="O16" s="25">
        <f t="shared" si="0"/>
        <v>0</v>
      </c>
      <c r="P16" s="26">
        <f t="shared" si="1"/>
        <v>0</v>
      </c>
      <c r="Q16" s="148">
        <f t="shared" si="5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92"/>
      <c r="B17" s="153" t="s">
        <v>147</v>
      </c>
      <c r="C17" s="182"/>
      <c r="D17" s="182"/>
      <c r="E17" s="182"/>
      <c r="F17" s="155"/>
      <c r="G17" s="168"/>
      <c r="H17" s="171"/>
      <c r="I17" s="171"/>
      <c r="J17" s="171"/>
      <c r="K17" s="23"/>
      <c r="L17" s="23"/>
      <c r="M17" s="23"/>
      <c r="N17" s="24"/>
      <c r="O17" s="25">
        <f t="shared" si="0"/>
        <v>0</v>
      </c>
      <c r="P17" s="26">
        <f t="shared" si="1"/>
        <v>0</v>
      </c>
      <c r="Q17" s="148">
        <f t="shared" ref="Q17:Q23" si="6">SUM(F17:N17)</f>
        <v>0</v>
      </c>
      <c r="R17" s="27"/>
      <c r="S17" s="28">
        <v>2521</v>
      </c>
      <c r="T17" s="29" t="s">
        <v>173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92"/>
      <c r="B18" s="153" t="s">
        <v>147</v>
      </c>
      <c r="C18" s="182"/>
      <c r="D18" s="182"/>
      <c r="E18" s="182"/>
      <c r="F18" s="155"/>
      <c r="G18" s="168"/>
      <c r="H18" s="171"/>
      <c r="I18" s="171"/>
      <c r="J18" s="171"/>
      <c r="K18" s="23"/>
      <c r="L18" s="23"/>
      <c r="M18" s="23"/>
      <c r="N18" s="24"/>
      <c r="O18" s="25">
        <f t="shared" si="0"/>
        <v>0</v>
      </c>
      <c r="P18" s="26">
        <f t="shared" si="1"/>
        <v>0</v>
      </c>
      <c r="Q18" s="148">
        <f t="shared" si="6"/>
        <v>0</v>
      </c>
      <c r="R18" s="27"/>
      <c r="S18" s="28">
        <v>2144</v>
      </c>
      <c r="T18" s="146" t="s">
        <v>107</v>
      </c>
      <c r="U18" s="30">
        <f t="shared" si="3"/>
        <v>0</v>
      </c>
      <c r="V18" s="31"/>
      <c r="W18" s="32">
        <f t="shared" si="4"/>
        <v>0</v>
      </c>
      <c r="X18" s="19"/>
      <c r="Y18" s="33"/>
      <c r="Z18" s="33"/>
      <c r="AA18" s="33"/>
      <c r="AB18" s="33"/>
    </row>
    <row r="19" spans="1:28" ht="29.1" customHeight="1" thickBot="1" x14ac:dyDescent="0.4">
      <c r="A19" s="192"/>
      <c r="B19" s="153" t="s">
        <v>147</v>
      </c>
      <c r="C19" s="182"/>
      <c r="D19" s="182"/>
      <c r="E19" s="182"/>
      <c r="F19" s="155"/>
      <c r="G19" s="168"/>
      <c r="H19" s="171"/>
      <c r="I19" s="171"/>
      <c r="J19" s="171"/>
      <c r="K19" s="23"/>
      <c r="L19" s="23"/>
      <c r="M19" s="23"/>
      <c r="N19" s="24"/>
      <c r="O19" s="25">
        <f t="shared" si="0"/>
        <v>0</v>
      </c>
      <c r="P19" s="26">
        <f t="shared" si="1"/>
        <v>0</v>
      </c>
      <c r="Q19" s="148">
        <f t="shared" si="6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92"/>
      <c r="B20" s="153" t="s">
        <v>147</v>
      </c>
      <c r="C20" s="182"/>
      <c r="D20" s="182"/>
      <c r="E20" s="182"/>
      <c r="F20" s="155"/>
      <c r="G20" s="168"/>
      <c r="H20" s="171"/>
      <c r="I20" s="171"/>
      <c r="J20" s="171"/>
      <c r="K20" s="23"/>
      <c r="L20" s="23"/>
      <c r="M20" s="23"/>
      <c r="N20" s="24"/>
      <c r="O20" s="25">
        <f t="shared" si="0"/>
        <v>0</v>
      </c>
      <c r="P20" s="26">
        <f t="shared" si="1"/>
        <v>0</v>
      </c>
      <c r="Q20" s="148">
        <f t="shared" si="6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92"/>
      <c r="B21" s="153" t="s">
        <v>147</v>
      </c>
      <c r="C21" s="182"/>
      <c r="D21" s="182"/>
      <c r="E21" s="182"/>
      <c r="F21" s="155"/>
      <c r="G21" s="168"/>
      <c r="H21" s="171"/>
      <c r="I21" s="171"/>
      <c r="J21" s="171"/>
      <c r="K21" s="23"/>
      <c r="L21" s="23"/>
      <c r="M21" s="23"/>
      <c r="N21" s="24"/>
      <c r="O21" s="25">
        <f t="shared" si="0"/>
        <v>0</v>
      </c>
      <c r="P21" s="26">
        <f t="shared" si="1"/>
        <v>0</v>
      </c>
      <c r="Q21" s="148">
        <f t="shared" si="6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33"/>
      <c r="Z21" s="33"/>
      <c r="AA21" s="33"/>
      <c r="AB21" s="33"/>
    </row>
    <row r="22" spans="1:28" ht="29.1" customHeight="1" thickBot="1" x14ac:dyDescent="0.4">
      <c r="A22" s="192"/>
      <c r="B22" s="153" t="s">
        <v>147</v>
      </c>
      <c r="C22" s="182"/>
      <c r="D22" s="182"/>
      <c r="E22" s="182"/>
      <c r="F22" s="155"/>
      <c r="G22" s="168"/>
      <c r="H22" s="171"/>
      <c r="I22" s="171"/>
      <c r="J22" s="171"/>
      <c r="K22" s="23"/>
      <c r="L22" s="23"/>
      <c r="M22" s="23"/>
      <c r="N22" s="24"/>
      <c r="O22" s="25">
        <f t="shared" si="0"/>
        <v>0</v>
      </c>
      <c r="P22" s="26">
        <f t="shared" si="1"/>
        <v>0</v>
      </c>
      <c r="Q22" s="148">
        <f t="shared" si="6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33"/>
      <c r="Z22" s="33"/>
      <c r="AA22" s="33"/>
      <c r="AB22" s="33"/>
    </row>
    <row r="23" spans="1:28" ht="29.1" customHeight="1" thickBot="1" x14ac:dyDescent="0.4">
      <c r="A23" s="192"/>
      <c r="B23" s="153" t="s">
        <v>147</v>
      </c>
      <c r="C23" s="182"/>
      <c r="D23" s="182"/>
      <c r="E23" s="182"/>
      <c r="F23" s="155"/>
      <c r="G23" s="168"/>
      <c r="H23" s="171"/>
      <c r="I23" s="171"/>
      <c r="J23" s="171"/>
      <c r="K23" s="23"/>
      <c r="L23" s="23"/>
      <c r="M23" s="23"/>
      <c r="N23" s="24"/>
      <c r="O23" s="25">
        <f t="shared" si="0"/>
        <v>0</v>
      </c>
      <c r="P23" s="26">
        <f t="shared" si="1"/>
        <v>0</v>
      </c>
      <c r="Q23" s="148">
        <f t="shared" si="6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92"/>
      <c r="B24" s="153" t="s">
        <v>147</v>
      </c>
      <c r="C24" s="182"/>
      <c r="D24" s="189"/>
      <c r="E24" s="182"/>
      <c r="F24" s="155"/>
      <c r="G24" s="168"/>
      <c r="H24" s="23"/>
      <c r="I24" s="23"/>
      <c r="J24" s="23"/>
      <c r="K24" s="23"/>
      <c r="L24" s="23"/>
      <c r="M24" s="23"/>
      <c r="N24" s="24"/>
      <c r="O24" s="25">
        <f t="shared" si="0"/>
        <v>0</v>
      </c>
      <c r="P24" s="26">
        <f t="shared" si="1"/>
        <v>0</v>
      </c>
      <c r="Q24" s="148"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92"/>
      <c r="B25" s="153" t="s">
        <v>147</v>
      </c>
      <c r="C25" s="182"/>
      <c r="D25" s="182"/>
      <c r="E25" s="182"/>
      <c r="F25" s="155"/>
      <c r="G25" s="168"/>
      <c r="H25" s="171"/>
      <c r="I25" s="171"/>
      <c r="J25" s="171"/>
      <c r="K25" s="23"/>
      <c r="L25" s="23"/>
      <c r="M25" s="23"/>
      <c r="N25" s="24"/>
      <c r="O25" s="25">
        <f t="shared" si="0"/>
        <v>0</v>
      </c>
      <c r="P25" s="26">
        <f t="shared" si="1"/>
        <v>0</v>
      </c>
      <c r="Q25" s="148">
        <f t="shared" ref="Q25:Q45" si="7">SUM(F25:N25)</f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92"/>
      <c r="B26" s="153" t="s">
        <v>147</v>
      </c>
      <c r="C26" s="182"/>
      <c r="D26" s="182"/>
      <c r="E26" s="182"/>
      <c r="F26" s="155"/>
      <c r="G26" s="168"/>
      <c r="H26" s="171"/>
      <c r="I26" s="171"/>
      <c r="J26" s="171"/>
      <c r="K26" s="23"/>
      <c r="L26" s="23"/>
      <c r="M26" s="23"/>
      <c r="N26" s="24"/>
      <c r="O26" s="25">
        <f t="shared" si="0"/>
        <v>0</v>
      </c>
      <c r="P26" s="26">
        <f t="shared" si="1"/>
        <v>0</v>
      </c>
      <c r="Q26" s="148">
        <f t="shared" si="7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92"/>
      <c r="B27" s="153" t="s">
        <v>147</v>
      </c>
      <c r="C27" s="182"/>
      <c r="D27" s="182"/>
      <c r="E27" s="182"/>
      <c r="F27" s="155"/>
      <c r="G27" s="168"/>
      <c r="H27" s="171"/>
      <c r="I27" s="171"/>
      <c r="J27" s="171"/>
      <c r="K27" s="23"/>
      <c r="L27" s="23"/>
      <c r="M27" s="23"/>
      <c r="N27" s="24"/>
      <c r="O27" s="25">
        <f t="shared" si="0"/>
        <v>0</v>
      </c>
      <c r="P27" s="26">
        <f t="shared" si="1"/>
        <v>0</v>
      </c>
      <c r="Q27" s="148">
        <f t="shared" si="7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92"/>
      <c r="B28" s="153" t="s">
        <v>147</v>
      </c>
      <c r="C28" s="182"/>
      <c r="D28" s="182"/>
      <c r="E28" s="182"/>
      <c r="F28" s="155"/>
      <c r="G28" s="168"/>
      <c r="H28" s="171"/>
      <c r="I28" s="171"/>
      <c r="J28" s="171"/>
      <c r="K28" s="23"/>
      <c r="L28" s="23"/>
      <c r="M28" s="23"/>
      <c r="N28" s="24"/>
      <c r="O28" s="25">
        <f t="shared" si="0"/>
        <v>0</v>
      </c>
      <c r="P28" s="26">
        <f t="shared" si="1"/>
        <v>0</v>
      </c>
      <c r="Q28" s="148">
        <f t="shared" si="7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92"/>
      <c r="B29" s="153" t="s">
        <v>147</v>
      </c>
      <c r="C29" s="182"/>
      <c r="D29" s="182"/>
      <c r="E29" s="182"/>
      <c r="F29" s="155"/>
      <c r="G29" s="168"/>
      <c r="H29" s="171"/>
      <c r="I29" s="171"/>
      <c r="J29" s="171"/>
      <c r="K29" s="23"/>
      <c r="L29" s="23"/>
      <c r="M29" s="23"/>
      <c r="N29" s="24"/>
      <c r="O29" s="25">
        <f t="shared" si="0"/>
        <v>0</v>
      </c>
      <c r="P29" s="26">
        <f t="shared" si="1"/>
        <v>0</v>
      </c>
      <c r="Q29" s="148">
        <f t="shared" si="7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92"/>
      <c r="B30" s="153" t="s">
        <v>147</v>
      </c>
      <c r="C30" s="182"/>
      <c r="D30" s="182"/>
      <c r="E30" s="182"/>
      <c r="F30" s="155"/>
      <c r="G30" s="168"/>
      <c r="H30" s="171"/>
      <c r="I30" s="171"/>
      <c r="J30" s="171"/>
      <c r="K30" s="23"/>
      <c r="L30" s="23"/>
      <c r="M30" s="23"/>
      <c r="N30" s="24"/>
      <c r="O30" s="25">
        <f t="shared" si="0"/>
        <v>0</v>
      </c>
      <c r="P30" s="26">
        <f t="shared" si="1"/>
        <v>0</v>
      </c>
      <c r="Q30" s="148">
        <f t="shared" si="7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92"/>
      <c r="B31" s="153" t="s">
        <v>147</v>
      </c>
      <c r="C31" s="182"/>
      <c r="D31" s="182"/>
      <c r="E31" s="182"/>
      <c r="F31" s="155"/>
      <c r="G31" s="168"/>
      <c r="H31" s="171"/>
      <c r="I31" s="171"/>
      <c r="J31" s="171"/>
      <c r="K31" s="23"/>
      <c r="L31" s="23"/>
      <c r="M31" s="23"/>
      <c r="N31" s="24"/>
      <c r="O31" s="25">
        <f t="shared" si="0"/>
        <v>0</v>
      </c>
      <c r="P31" s="26">
        <f t="shared" si="1"/>
        <v>0</v>
      </c>
      <c r="Q31" s="148">
        <f t="shared" si="7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92"/>
      <c r="B32" s="153" t="s">
        <v>147</v>
      </c>
      <c r="C32" s="182"/>
      <c r="D32" s="182"/>
      <c r="E32" s="182"/>
      <c r="F32" s="155"/>
      <c r="G32" s="168"/>
      <c r="H32" s="23"/>
      <c r="I32" s="23"/>
      <c r="J32" s="171"/>
      <c r="K32" s="23"/>
      <c r="L32" s="23"/>
      <c r="M32" s="23"/>
      <c r="N32" s="24"/>
      <c r="O32" s="25">
        <f t="shared" si="0"/>
        <v>0</v>
      </c>
      <c r="P32" s="26">
        <f t="shared" si="1"/>
        <v>0</v>
      </c>
      <c r="Q32" s="148">
        <f t="shared" si="7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92"/>
      <c r="B33" s="153" t="s">
        <v>147</v>
      </c>
      <c r="C33" s="182"/>
      <c r="D33" s="182"/>
      <c r="E33" s="182"/>
      <c r="F33" s="155"/>
      <c r="G33" s="168"/>
      <c r="H33" s="171"/>
      <c r="I33" s="171"/>
      <c r="J33" s="171"/>
      <c r="K33" s="23"/>
      <c r="L33" s="23"/>
      <c r="M33" s="23"/>
      <c r="N33" s="24"/>
      <c r="O33" s="25">
        <f t="shared" si="0"/>
        <v>0</v>
      </c>
      <c r="P33" s="26">
        <f t="shared" si="1"/>
        <v>0</v>
      </c>
      <c r="Q33" s="148">
        <f t="shared" si="7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92"/>
      <c r="B34" s="153" t="s">
        <v>147</v>
      </c>
      <c r="C34" s="182"/>
      <c r="D34" s="182"/>
      <c r="E34" s="182"/>
      <c r="F34" s="155"/>
      <c r="G34" s="168"/>
      <c r="H34" s="171"/>
      <c r="I34" s="171"/>
      <c r="J34" s="171"/>
      <c r="K34" s="23"/>
      <c r="L34" s="23"/>
      <c r="M34" s="23"/>
      <c r="N34" s="24"/>
      <c r="O34" s="25">
        <f t="shared" si="0"/>
        <v>0</v>
      </c>
      <c r="P34" s="26">
        <f t="shared" si="1"/>
        <v>0</v>
      </c>
      <c r="Q34" s="148">
        <f t="shared" si="7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92"/>
      <c r="B35" s="153" t="s">
        <v>147</v>
      </c>
      <c r="C35" s="182"/>
      <c r="D35" s="182"/>
      <c r="E35" s="182"/>
      <c r="F35" s="155"/>
      <c r="G35" s="168"/>
      <c r="H35" s="171"/>
      <c r="I35" s="171"/>
      <c r="J35" s="171"/>
      <c r="K35" s="23"/>
      <c r="L35" s="23"/>
      <c r="M35" s="23"/>
      <c r="N35" s="24"/>
      <c r="O35" s="25">
        <f t="shared" ref="O35:O52" si="8">IF(P35=9,SUM(F35:N35)-SMALL(F35:N35,1)-SMALL(F35:N35,2),IF(P35=8,SUM(F35:N35)-SMALL(F35:N35,1),SUM(F35:N35)))</f>
        <v>0</v>
      </c>
      <c r="P35" s="26">
        <f t="shared" ref="P35:P52" si="9">COUNTA(F35:N35)</f>
        <v>0</v>
      </c>
      <c r="Q35" s="148">
        <f t="shared" si="7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ref="W35:W65" si="10">SUMIF($D$3:$D$108,S35,$O$3:$O$108)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92"/>
      <c r="B36" s="153" t="s">
        <v>147</v>
      </c>
      <c r="C36" s="182"/>
      <c r="D36" s="182"/>
      <c r="E36" s="182"/>
      <c r="F36" s="155"/>
      <c r="G36" s="168"/>
      <c r="H36" s="171"/>
      <c r="I36" s="171"/>
      <c r="J36" s="171"/>
      <c r="K36" s="23"/>
      <c r="L36" s="23"/>
      <c r="M36" s="23"/>
      <c r="N36" s="24"/>
      <c r="O36" s="25">
        <f t="shared" si="8"/>
        <v>0</v>
      </c>
      <c r="P36" s="26">
        <f t="shared" si="9"/>
        <v>0</v>
      </c>
      <c r="Q36" s="148">
        <f t="shared" si="7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10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92"/>
      <c r="B37" s="153" t="s">
        <v>147</v>
      </c>
      <c r="C37" s="182"/>
      <c r="D37" s="182"/>
      <c r="E37" s="182"/>
      <c r="F37" s="155"/>
      <c r="G37" s="168"/>
      <c r="H37" s="171"/>
      <c r="I37" s="171"/>
      <c r="J37" s="171"/>
      <c r="K37" s="23"/>
      <c r="L37" s="23"/>
      <c r="M37" s="23"/>
      <c r="N37" s="24"/>
      <c r="O37" s="25">
        <f t="shared" si="8"/>
        <v>0</v>
      </c>
      <c r="P37" s="26">
        <f t="shared" si="9"/>
        <v>0</v>
      </c>
      <c r="Q37" s="148">
        <f t="shared" si="7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10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92"/>
      <c r="B38" s="153" t="s">
        <v>147</v>
      </c>
      <c r="C38" s="182"/>
      <c r="D38" s="182"/>
      <c r="E38" s="182"/>
      <c r="F38" s="155"/>
      <c r="G38" s="168"/>
      <c r="H38" s="171"/>
      <c r="I38" s="171"/>
      <c r="J38" s="171"/>
      <c r="K38" s="23"/>
      <c r="L38" s="23"/>
      <c r="M38" s="23"/>
      <c r="N38" s="24"/>
      <c r="O38" s="25">
        <f t="shared" si="8"/>
        <v>0</v>
      </c>
      <c r="P38" s="26">
        <f t="shared" si="9"/>
        <v>0</v>
      </c>
      <c r="Q38" s="148">
        <f t="shared" si="7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10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92"/>
      <c r="B39" s="153" t="s">
        <v>147</v>
      </c>
      <c r="C39" s="182"/>
      <c r="D39" s="182"/>
      <c r="E39" s="182"/>
      <c r="F39" s="155"/>
      <c r="G39" s="168"/>
      <c r="H39" s="171"/>
      <c r="I39" s="171"/>
      <c r="J39" s="171"/>
      <c r="K39" s="23"/>
      <c r="L39" s="23"/>
      <c r="M39" s="23"/>
      <c r="N39" s="24"/>
      <c r="O39" s="25">
        <f t="shared" si="8"/>
        <v>0</v>
      </c>
      <c r="P39" s="26">
        <f t="shared" si="9"/>
        <v>0</v>
      </c>
      <c r="Q39" s="148">
        <f t="shared" si="7"/>
        <v>0</v>
      </c>
      <c r="R39" s="27"/>
      <c r="S39" s="28"/>
      <c r="T39" s="29"/>
      <c r="U39" s="30">
        <f t="shared" si="3"/>
        <v>0</v>
      </c>
      <c r="V39" s="31"/>
      <c r="W39" s="32">
        <f t="shared" si="10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92"/>
      <c r="B40" s="153" t="s">
        <v>147</v>
      </c>
      <c r="C40" s="182"/>
      <c r="D40" s="182"/>
      <c r="E40" s="182"/>
      <c r="F40" s="155"/>
      <c r="G40" s="168"/>
      <c r="H40" s="171"/>
      <c r="I40" s="171"/>
      <c r="J40" s="171"/>
      <c r="K40" s="23"/>
      <c r="L40" s="23"/>
      <c r="M40" s="23"/>
      <c r="N40" s="24"/>
      <c r="O40" s="25">
        <f t="shared" si="8"/>
        <v>0</v>
      </c>
      <c r="P40" s="26">
        <f t="shared" si="9"/>
        <v>0</v>
      </c>
      <c r="Q40" s="148">
        <f t="shared" si="7"/>
        <v>0</v>
      </c>
      <c r="R40" s="27"/>
      <c r="S40" s="28"/>
      <c r="T40" s="29"/>
      <c r="U40" s="30">
        <f t="shared" si="3"/>
        <v>0</v>
      </c>
      <c r="V40" s="31"/>
      <c r="W40" s="32">
        <f t="shared" si="10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92"/>
      <c r="B41" s="153" t="s">
        <v>147</v>
      </c>
      <c r="C41" s="182"/>
      <c r="D41" s="182"/>
      <c r="E41" s="182"/>
      <c r="F41" s="155"/>
      <c r="G41" s="168"/>
      <c r="H41" s="23"/>
      <c r="I41" s="23"/>
      <c r="J41" s="171"/>
      <c r="K41" s="23"/>
      <c r="L41" s="23"/>
      <c r="M41" s="23"/>
      <c r="N41" s="24"/>
      <c r="O41" s="25">
        <f t="shared" si="8"/>
        <v>0</v>
      </c>
      <c r="P41" s="26">
        <f t="shared" si="9"/>
        <v>0</v>
      </c>
      <c r="Q41" s="148">
        <f t="shared" si="7"/>
        <v>0</v>
      </c>
      <c r="R41" s="27"/>
      <c r="S41" s="28"/>
      <c r="T41" s="29"/>
      <c r="U41" s="30">
        <f t="shared" si="3"/>
        <v>0</v>
      </c>
      <c r="V41" s="31"/>
      <c r="W41" s="32">
        <f t="shared" si="10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92"/>
      <c r="B42" s="153" t="s">
        <v>147</v>
      </c>
      <c r="C42" s="182"/>
      <c r="D42" s="182"/>
      <c r="E42" s="182"/>
      <c r="F42" s="155"/>
      <c r="G42" s="168"/>
      <c r="H42" s="23"/>
      <c r="I42" s="23"/>
      <c r="J42" s="23"/>
      <c r="K42" s="23"/>
      <c r="L42" s="23"/>
      <c r="M42" s="23"/>
      <c r="N42" s="24"/>
      <c r="O42" s="25">
        <f t="shared" si="8"/>
        <v>0</v>
      </c>
      <c r="P42" s="26">
        <f t="shared" si="9"/>
        <v>0</v>
      </c>
      <c r="Q42" s="148">
        <f t="shared" si="7"/>
        <v>0</v>
      </c>
      <c r="R42" s="27"/>
      <c r="S42" s="28"/>
      <c r="T42" s="29"/>
      <c r="U42" s="30">
        <f t="shared" si="3"/>
        <v>0</v>
      </c>
      <c r="V42" s="31"/>
      <c r="W42" s="32">
        <f t="shared" si="10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92"/>
      <c r="B43" s="153" t="s">
        <v>147</v>
      </c>
      <c r="C43" s="182"/>
      <c r="D43" s="182"/>
      <c r="E43" s="182"/>
      <c r="F43" s="155"/>
      <c r="G43" s="168"/>
      <c r="H43" s="171"/>
      <c r="I43" s="171"/>
      <c r="J43" s="171"/>
      <c r="K43" s="23"/>
      <c r="L43" s="23"/>
      <c r="M43" s="23"/>
      <c r="N43" s="24"/>
      <c r="O43" s="25">
        <f t="shared" si="8"/>
        <v>0</v>
      </c>
      <c r="P43" s="26">
        <f t="shared" si="9"/>
        <v>0</v>
      </c>
      <c r="Q43" s="148">
        <f t="shared" si="7"/>
        <v>0</v>
      </c>
      <c r="R43" s="27"/>
      <c r="S43" s="28"/>
      <c r="T43" s="29"/>
      <c r="U43" s="30">
        <f t="shared" si="3"/>
        <v>0</v>
      </c>
      <c r="V43" s="31"/>
      <c r="W43" s="32">
        <f t="shared" si="10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92"/>
      <c r="B44" s="153" t="s">
        <v>147</v>
      </c>
      <c r="C44" s="182"/>
      <c r="D44" s="182"/>
      <c r="E44" s="182"/>
      <c r="F44" s="155"/>
      <c r="G44" s="168"/>
      <c r="H44" s="171"/>
      <c r="I44" s="171"/>
      <c r="J44" s="171"/>
      <c r="K44" s="23"/>
      <c r="L44" s="23"/>
      <c r="M44" s="23"/>
      <c r="N44" s="24"/>
      <c r="O44" s="25">
        <f t="shared" si="8"/>
        <v>0</v>
      </c>
      <c r="P44" s="26">
        <f t="shared" si="9"/>
        <v>0</v>
      </c>
      <c r="Q44" s="148">
        <f t="shared" si="7"/>
        <v>0</v>
      </c>
      <c r="R44" s="27"/>
      <c r="S44" s="28">
        <v>2199</v>
      </c>
      <c r="T44" s="146" t="s">
        <v>106</v>
      </c>
      <c r="U44" s="30">
        <f t="shared" si="3"/>
        <v>0</v>
      </c>
      <c r="V44" s="31"/>
      <c r="W44" s="32">
        <f t="shared" si="10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92"/>
      <c r="B45" s="153" t="s">
        <v>147</v>
      </c>
      <c r="C45" s="182"/>
      <c r="D45" s="182"/>
      <c r="E45" s="182"/>
      <c r="F45" s="155"/>
      <c r="G45" s="168"/>
      <c r="H45" s="171"/>
      <c r="I45" s="171"/>
      <c r="J45" s="171"/>
      <c r="K45" s="23"/>
      <c r="L45" s="23"/>
      <c r="M45" s="23"/>
      <c r="N45" s="24"/>
      <c r="O45" s="25">
        <f t="shared" si="8"/>
        <v>0</v>
      </c>
      <c r="P45" s="26">
        <f t="shared" si="9"/>
        <v>0</v>
      </c>
      <c r="Q45" s="148">
        <f t="shared" si="7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10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92"/>
      <c r="B46" s="153" t="s">
        <v>147</v>
      </c>
      <c r="C46" s="182"/>
      <c r="D46" s="182"/>
      <c r="E46" s="182"/>
      <c r="F46" s="155"/>
      <c r="G46" s="168"/>
      <c r="H46" s="23"/>
      <c r="I46" s="23"/>
      <c r="J46" s="23"/>
      <c r="K46" s="23"/>
      <c r="L46" s="23"/>
      <c r="M46" s="23"/>
      <c r="N46" s="24"/>
      <c r="O46" s="25">
        <f t="shared" si="8"/>
        <v>0</v>
      </c>
      <c r="P46" s="26">
        <f t="shared" si="9"/>
        <v>0</v>
      </c>
      <c r="Q46" s="148"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10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92"/>
      <c r="B47" s="153" t="s">
        <v>147</v>
      </c>
      <c r="C47" s="182"/>
      <c r="D47" s="182"/>
      <c r="E47" s="182"/>
      <c r="F47" s="155"/>
      <c r="G47" s="168"/>
      <c r="H47" s="171"/>
      <c r="I47" s="171"/>
      <c r="J47" s="171"/>
      <c r="K47" s="23"/>
      <c r="L47" s="23"/>
      <c r="M47" s="23"/>
      <c r="N47" s="24"/>
      <c r="O47" s="25">
        <f t="shared" si="8"/>
        <v>0</v>
      </c>
      <c r="P47" s="26">
        <f t="shared" si="9"/>
        <v>0</v>
      </c>
      <c r="Q47" s="148"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10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92"/>
      <c r="B48" s="153" t="s">
        <v>147</v>
      </c>
      <c r="C48" s="182"/>
      <c r="D48" s="182"/>
      <c r="E48" s="182"/>
      <c r="F48" s="155"/>
      <c r="G48" s="168"/>
      <c r="H48" s="171"/>
      <c r="I48" s="171"/>
      <c r="J48" s="171"/>
      <c r="K48" s="23"/>
      <c r="L48" s="23"/>
      <c r="M48" s="23"/>
      <c r="N48" s="24"/>
      <c r="O48" s="25">
        <f t="shared" si="8"/>
        <v>0</v>
      </c>
      <c r="P48" s="26">
        <f t="shared" si="9"/>
        <v>0</v>
      </c>
      <c r="Q48" s="148"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10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92"/>
      <c r="B49" s="153" t="s">
        <v>147</v>
      </c>
      <c r="C49" s="182"/>
      <c r="D49" s="182"/>
      <c r="E49" s="182"/>
      <c r="F49" s="155"/>
      <c r="G49" s="168"/>
      <c r="H49" s="171"/>
      <c r="I49" s="171"/>
      <c r="J49" s="171"/>
      <c r="K49" s="23"/>
      <c r="L49" s="23"/>
      <c r="M49" s="23"/>
      <c r="N49" s="24"/>
      <c r="O49" s="25">
        <f t="shared" si="8"/>
        <v>0</v>
      </c>
      <c r="P49" s="26">
        <f t="shared" si="9"/>
        <v>0</v>
      </c>
      <c r="Q49" s="148"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10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92"/>
      <c r="B50" s="153" t="s">
        <v>147</v>
      </c>
      <c r="C50" s="182"/>
      <c r="D50" s="189"/>
      <c r="E50" s="182"/>
      <c r="F50" s="155"/>
      <c r="G50" s="168"/>
      <c r="H50" s="171"/>
      <c r="I50" s="171"/>
      <c r="J50" s="171"/>
      <c r="K50" s="23"/>
      <c r="L50" s="23"/>
      <c r="M50" s="23"/>
      <c r="N50" s="24"/>
      <c r="O50" s="25">
        <f t="shared" si="8"/>
        <v>0</v>
      </c>
      <c r="P50" s="26">
        <f t="shared" si="9"/>
        <v>0</v>
      </c>
      <c r="Q50" s="148">
        <v>0</v>
      </c>
      <c r="R50" s="35"/>
      <c r="S50" s="28">
        <v>2027</v>
      </c>
      <c r="T50" s="29" t="s">
        <v>20</v>
      </c>
      <c r="U50" s="30">
        <f t="shared" si="3"/>
        <v>0</v>
      </c>
      <c r="V50" s="31"/>
      <c r="W50" s="32">
        <f t="shared" si="10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92"/>
      <c r="B51" s="153" t="s">
        <v>147</v>
      </c>
      <c r="C51" s="182"/>
      <c r="D51" s="189"/>
      <c r="E51" s="182"/>
      <c r="F51" s="155"/>
      <c r="G51" s="168"/>
      <c r="H51" s="171"/>
      <c r="I51" s="171"/>
      <c r="J51" s="171"/>
      <c r="K51" s="23"/>
      <c r="L51" s="23"/>
      <c r="M51" s="23"/>
      <c r="N51" s="24"/>
      <c r="O51" s="25">
        <f t="shared" si="8"/>
        <v>0</v>
      </c>
      <c r="P51" s="26">
        <f t="shared" si="9"/>
        <v>0</v>
      </c>
      <c r="Q51" s="148">
        <v>0</v>
      </c>
      <c r="R51" s="35"/>
      <c r="S51" s="28"/>
      <c r="T51" s="29"/>
      <c r="U51" s="30"/>
      <c r="V51" s="31"/>
      <c r="W51" s="32">
        <f t="shared" si="10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92"/>
      <c r="B52" s="153" t="s">
        <v>147</v>
      </c>
      <c r="C52" s="182"/>
      <c r="D52" s="189"/>
      <c r="E52" s="182"/>
      <c r="F52" s="155"/>
      <c r="G52" s="168"/>
      <c r="H52" s="23"/>
      <c r="I52" s="23"/>
      <c r="J52" s="23"/>
      <c r="K52" s="23"/>
      <c r="L52" s="23"/>
      <c r="M52" s="23"/>
      <c r="N52" s="24"/>
      <c r="O52" s="25">
        <f t="shared" si="8"/>
        <v>0</v>
      </c>
      <c r="P52" s="26">
        <f t="shared" si="9"/>
        <v>0</v>
      </c>
      <c r="Q52" s="148">
        <v>0</v>
      </c>
      <c r="R52" s="35"/>
      <c r="S52" s="28">
        <v>1862</v>
      </c>
      <c r="T52" s="29" t="s">
        <v>60</v>
      </c>
      <c r="U52" s="30">
        <f t="shared" ref="U52:U65" si="11">SUMIF($D$3:$D$108,S52,$Q$3:$Q$108)</f>
        <v>0</v>
      </c>
      <c r="V52" s="31"/>
      <c r="W52" s="32">
        <f t="shared" si="10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92"/>
      <c r="B53" s="153" t="s">
        <v>167</v>
      </c>
      <c r="C53" s="182"/>
      <c r="D53" s="182"/>
      <c r="E53" s="182"/>
      <c r="F53" s="155"/>
      <c r="G53" s="168"/>
      <c r="H53" s="23"/>
      <c r="I53" s="23"/>
      <c r="J53" s="23"/>
      <c r="K53" s="23"/>
      <c r="L53" s="23"/>
      <c r="M53" s="23"/>
      <c r="N53" s="24"/>
      <c r="O53" s="25">
        <f t="shared" ref="O53:O56" si="12">IF(P53=9,SUM(F53:N53)-SMALL(F53:N53,1)-SMALL(F53:N53,2),IF(P53=8,SUM(F53:N53)-SMALL(F53:N53,1),SUM(F53:N53)))</f>
        <v>0</v>
      </c>
      <c r="P53" s="26">
        <f t="shared" ref="P53:P56" si="13">COUNTA(F53:N53)</f>
        <v>0</v>
      </c>
      <c r="Q53" s="148">
        <f t="shared" ref="Q53:Q56" si="14">SUM(F53:N53)</f>
        <v>0</v>
      </c>
      <c r="R53" s="35"/>
      <c r="S53" s="28">
        <v>1132</v>
      </c>
      <c r="T53" s="29" t="s">
        <v>61</v>
      </c>
      <c r="U53" s="30">
        <f t="shared" si="11"/>
        <v>0</v>
      </c>
      <c r="V53" s="31"/>
      <c r="W53" s="32">
        <f t="shared" si="10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92"/>
      <c r="B54" s="153" t="s">
        <v>167</v>
      </c>
      <c r="C54" s="182"/>
      <c r="D54" s="182"/>
      <c r="E54" s="182"/>
      <c r="F54" s="155"/>
      <c r="G54" s="168"/>
      <c r="H54" s="23"/>
      <c r="I54" s="23"/>
      <c r="J54" s="23"/>
      <c r="K54" s="23"/>
      <c r="L54" s="23"/>
      <c r="M54" s="23"/>
      <c r="N54" s="24"/>
      <c r="O54" s="25">
        <f t="shared" si="12"/>
        <v>0</v>
      </c>
      <c r="P54" s="26">
        <f t="shared" si="13"/>
        <v>0</v>
      </c>
      <c r="Q54" s="148">
        <f t="shared" si="14"/>
        <v>0</v>
      </c>
      <c r="R54" s="19"/>
      <c r="S54" s="28">
        <v>1988</v>
      </c>
      <c r="T54" s="29" t="s">
        <v>62</v>
      </c>
      <c r="U54" s="30">
        <f t="shared" si="11"/>
        <v>0</v>
      </c>
      <c r="V54" s="31"/>
      <c r="W54" s="32">
        <f t="shared" si="10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92"/>
      <c r="B55" s="153" t="s">
        <v>167</v>
      </c>
      <c r="C55" s="182"/>
      <c r="D55" s="182"/>
      <c r="E55" s="182"/>
      <c r="F55" s="155"/>
      <c r="G55" s="168"/>
      <c r="H55" s="23"/>
      <c r="I55" s="23"/>
      <c r="J55" s="23"/>
      <c r="K55" s="23"/>
      <c r="L55" s="23"/>
      <c r="M55" s="23"/>
      <c r="N55" s="24"/>
      <c r="O55" s="25">
        <f t="shared" si="12"/>
        <v>0</v>
      </c>
      <c r="P55" s="26">
        <f t="shared" si="13"/>
        <v>0</v>
      </c>
      <c r="Q55" s="148">
        <f t="shared" si="14"/>
        <v>0</v>
      </c>
      <c r="R55" s="19"/>
      <c r="S55" s="28">
        <v>1172</v>
      </c>
      <c r="T55" s="29" t="s">
        <v>163</v>
      </c>
      <c r="U55" s="30">
        <f t="shared" si="11"/>
        <v>0</v>
      </c>
      <c r="V55" s="31"/>
      <c r="W55" s="32">
        <f t="shared" si="10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92"/>
      <c r="B56" s="153" t="s">
        <v>167</v>
      </c>
      <c r="C56" s="182"/>
      <c r="D56" s="182"/>
      <c r="E56" s="182"/>
      <c r="F56" s="23"/>
      <c r="G56" s="168"/>
      <c r="H56" s="23"/>
      <c r="I56" s="23"/>
      <c r="J56" s="23"/>
      <c r="K56" s="23"/>
      <c r="L56" s="23"/>
      <c r="M56" s="23"/>
      <c r="N56" s="24"/>
      <c r="O56" s="25">
        <f t="shared" si="12"/>
        <v>0</v>
      </c>
      <c r="P56" s="26">
        <f t="shared" si="13"/>
        <v>0</v>
      </c>
      <c r="Q56" s="148">
        <f t="shared" si="14"/>
        <v>0</v>
      </c>
      <c r="R56" s="19"/>
      <c r="S56" s="28">
        <v>2142</v>
      </c>
      <c r="T56" s="29" t="s">
        <v>216</v>
      </c>
      <c r="U56" s="30">
        <f t="shared" si="11"/>
        <v>0</v>
      </c>
      <c r="V56" s="31"/>
      <c r="W56" s="32">
        <f t="shared" si="10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92"/>
      <c r="B57" s="153" t="s">
        <v>167</v>
      </c>
      <c r="C57" s="169"/>
      <c r="D57" s="169"/>
      <c r="E57" s="169"/>
      <c r="F57" s="23"/>
      <c r="G57" s="168"/>
      <c r="H57" s="23"/>
      <c r="I57" s="23"/>
      <c r="J57" s="23"/>
      <c r="K57" s="23"/>
      <c r="L57" s="23"/>
      <c r="M57" s="23"/>
      <c r="N57" s="24"/>
      <c r="O57" s="25">
        <f t="shared" ref="O57:O66" si="15">IF(P57=9,SUM(F57:N57)-SMALL(F57:N57,1)-SMALL(F57:N57,2),IF(P57=8,SUM(F57:N57)-SMALL(F57:N57,1),SUM(F57:N57)))</f>
        <v>0</v>
      </c>
      <c r="P57" s="26">
        <f t="shared" ref="P57:P66" si="16">COUNTA(F57:N57)</f>
        <v>0</v>
      </c>
      <c r="Q57" s="148">
        <f t="shared" ref="Q57:Q66" si="17">SUM(F57:N57)</f>
        <v>0</v>
      </c>
      <c r="R57" s="19"/>
      <c r="S57" s="28"/>
      <c r="T57" s="29"/>
      <c r="U57" s="30">
        <f t="shared" si="11"/>
        <v>0</v>
      </c>
      <c r="V57" s="31"/>
      <c r="W57" s="32">
        <f t="shared" si="10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92"/>
      <c r="B58" s="153" t="s">
        <v>167</v>
      </c>
      <c r="C58" s="169"/>
      <c r="D58" s="169"/>
      <c r="E58" s="169"/>
      <c r="F58" s="23"/>
      <c r="G58" s="168"/>
      <c r="H58" s="23"/>
      <c r="I58" s="23"/>
      <c r="J58" s="23"/>
      <c r="K58" s="23"/>
      <c r="L58" s="23"/>
      <c r="M58" s="23"/>
      <c r="N58" s="24"/>
      <c r="O58" s="25">
        <f t="shared" si="15"/>
        <v>0</v>
      </c>
      <c r="P58" s="26">
        <f t="shared" si="16"/>
        <v>0</v>
      </c>
      <c r="Q58" s="148">
        <f t="shared" si="17"/>
        <v>0</v>
      </c>
      <c r="R58" s="19"/>
      <c r="S58" s="28">
        <v>1990</v>
      </c>
      <c r="T58" s="29" t="s">
        <v>26</v>
      </c>
      <c r="U58" s="30">
        <f t="shared" si="11"/>
        <v>0</v>
      </c>
      <c r="V58" s="31"/>
      <c r="W58" s="32">
        <f t="shared" si="10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92"/>
      <c r="B59" s="153" t="s">
        <v>167</v>
      </c>
      <c r="C59" s="169"/>
      <c r="D59" s="170"/>
      <c r="E59" s="169"/>
      <c r="F59" s="23"/>
      <c r="G59" s="168"/>
      <c r="H59" s="23"/>
      <c r="I59" s="23"/>
      <c r="J59" s="23"/>
      <c r="K59" s="23"/>
      <c r="L59" s="23"/>
      <c r="M59" s="23"/>
      <c r="N59" s="24"/>
      <c r="O59" s="25">
        <f t="shared" si="15"/>
        <v>0</v>
      </c>
      <c r="P59" s="26">
        <f t="shared" si="16"/>
        <v>0</v>
      </c>
      <c r="Q59" s="148">
        <f t="shared" si="17"/>
        <v>0</v>
      </c>
      <c r="R59" s="19"/>
      <c r="S59" s="28">
        <v>2068</v>
      </c>
      <c r="T59" s="29" t="s">
        <v>64</v>
      </c>
      <c r="U59" s="30">
        <f t="shared" si="11"/>
        <v>0</v>
      </c>
      <c r="V59" s="31"/>
      <c r="W59" s="32">
        <f t="shared" si="10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92"/>
      <c r="B60" s="153" t="s">
        <v>167</v>
      </c>
      <c r="C60" s="169"/>
      <c r="D60" s="169"/>
      <c r="E60" s="169"/>
      <c r="F60" s="23"/>
      <c r="G60" s="168"/>
      <c r="H60" s="23"/>
      <c r="I60" s="23"/>
      <c r="J60" s="23"/>
      <c r="K60" s="23"/>
      <c r="L60" s="23"/>
      <c r="M60" s="23"/>
      <c r="N60" s="24"/>
      <c r="O60" s="25">
        <f t="shared" si="15"/>
        <v>0</v>
      </c>
      <c r="P60" s="26">
        <f t="shared" si="16"/>
        <v>0</v>
      </c>
      <c r="Q60" s="148">
        <f t="shared" si="17"/>
        <v>0</v>
      </c>
      <c r="R60" s="19"/>
      <c r="S60" s="28">
        <v>2075</v>
      </c>
      <c r="T60" s="146" t="s">
        <v>118</v>
      </c>
      <c r="U60" s="30">
        <f t="shared" si="11"/>
        <v>0</v>
      </c>
      <c r="V60" s="31"/>
      <c r="W60" s="32">
        <f t="shared" si="10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92"/>
      <c r="B61" s="153" t="s">
        <v>167</v>
      </c>
      <c r="C61" s="169"/>
      <c r="D61" s="169"/>
      <c r="E61" s="169"/>
      <c r="F61" s="23"/>
      <c r="G61" s="168"/>
      <c r="H61" s="23"/>
      <c r="I61" s="23"/>
      <c r="J61" s="23"/>
      <c r="K61" s="23"/>
      <c r="L61" s="23"/>
      <c r="M61" s="23"/>
      <c r="N61" s="24"/>
      <c r="O61" s="25">
        <f t="shared" si="15"/>
        <v>0</v>
      </c>
      <c r="P61" s="26">
        <f t="shared" si="16"/>
        <v>0</v>
      </c>
      <c r="Q61" s="148">
        <f t="shared" si="17"/>
        <v>0</v>
      </c>
      <c r="R61" s="19"/>
      <c r="S61" s="28">
        <v>2076</v>
      </c>
      <c r="T61" s="29" t="s">
        <v>117</v>
      </c>
      <c r="U61" s="30">
        <f t="shared" si="11"/>
        <v>0</v>
      </c>
      <c r="V61" s="31"/>
      <c r="W61" s="32">
        <f t="shared" si="10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92"/>
      <c r="B62" s="153" t="s">
        <v>167</v>
      </c>
      <c r="C62" s="169"/>
      <c r="D62" s="169"/>
      <c r="E62" s="169"/>
      <c r="F62" s="23"/>
      <c r="G62" s="168"/>
      <c r="H62" s="23"/>
      <c r="I62" s="23"/>
      <c r="J62" s="23"/>
      <c r="K62" s="23"/>
      <c r="L62" s="23"/>
      <c r="M62" s="23"/>
      <c r="N62" s="24"/>
      <c r="O62" s="25">
        <f t="shared" si="15"/>
        <v>0</v>
      </c>
      <c r="P62" s="26">
        <f t="shared" si="16"/>
        <v>0</v>
      </c>
      <c r="Q62" s="148">
        <f t="shared" si="17"/>
        <v>0</v>
      </c>
      <c r="R62" s="19"/>
      <c r="S62" s="28">
        <v>2161</v>
      </c>
      <c r="T62" s="29" t="s">
        <v>66</v>
      </c>
      <c r="U62" s="30">
        <f t="shared" si="11"/>
        <v>0</v>
      </c>
      <c r="V62" s="31"/>
      <c r="W62" s="32">
        <f t="shared" si="10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92"/>
      <c r="B63" s="153" t="s">
        <v>167</v>
      </c>
      <c r="C63" s="169"/>
      <c r="D63" s="170"/>
      <c r="E63" s="169"/>
      <c r="F63" s="23"/>
      <c r="G63" s="168"/>
      <c r="H63" s="23"/>
      <c r="I63" s="23"/>
      <c r="J63" s="23"/>
      <c r="K63" s="23"/>
      <c r="L63" s="23"/>
      <c r="M63" s="23"/>
      <c r="N63" s="24"/>
      <c r="O63" s="25">
        <f t="shared" si="15"/>
        <v>0</v>
      </c>
      <c r="P63" s="26">
        <f t="shared" si="16"/>
        <v>0</v>
      </c>
      <c r="Q63" s="148">
        <f t="shared" si="17"/>
        <v>0</v>
      </c>
      <c r="R63" s="19"/>
      <c r="S63" s="28">
        <v>1216</v>
      </c>
      <c r="T63" s="146" t="s">
        <v>108</v>
      </c>
      <c r="U63" s="30">
        <f t="shared" si="11"/>
        <v>0</v>
      </c>
      <c r="V63" s="31"/>
      <c r="W63" s="32">
        <f t="shared" si="10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92"/>
      <c r="B64" s="153" t="s">
        <v>167</v>
      </c>
      <c r="C64" s="169"/>
      <c r="D64" s="169"/>
      <c r="E64" s="169"/>
      <c r="F64" s="23"/>
      <c r="G64" s="168"/>
      <c r="H64" s="23"/>
      <c r="I64" s="23"/>
      <c r="J64" s="23"/>
      <c r="K64" s="23"/>
      <c r="L64" s="23"/>
      <c r="M64" s="23"/>
      <c r="N64" s="24"/>
      <c r="O64" s="25">
        <f t="shared" si="15"/>
        <v>0</v>
      </c>
      <c r="P64" s="26">
        <f t="shared" si="16"/>
        <v>0</v>
      </c>
      <c r="Q64" s="148">
        <f t="shared" si="17"/>
        <v>0</v>
      </c>
      <c r="R64" s="19"/>
      <c r="S64" s="28">
        <v>2612</v>
      </c>
      <c r="T64" s="29" t="s">
        <v>238</v>
      </c>
      <c r="U64" s="30">
        <f t="shared" si="11"/>
        <v>0</v>
      </c>
      <c r="V64" s="31"/>
      <c r="W64" s="32">
        <f t="shared" si="10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92"/>
      <c r="B65" s="153" t="s">
        <v>167</v>
      </c>
      <c r="C65" s="169"/>
      <c r="D65" s="169"/>
      <c r="E65" s="169"/>
      <c r="F65" s="23"/>
      <c r="G65" s="168"/>
      <c r="H65" s="23"/>
      <c r="I65" s="23"/>
      <c r="J65" s="23"/>
      <c r="K65" s="23"/>
      <c r="L65" s="23"/>
      <c r="M65" s="23"/>
      <c r="N65" s="24"/>
      <c r="O65" s="25">
        <f t="shared" si="15"/>
        <v>0</v>
      </c>
      <c r="P65" s="26">
        <f t="shared" si="16"/>
        <v>0</v>
      </c>
      <c r="Q65" s="148">
        <f t="shared" si="17"/>
        <v>0</v>
      </c>
      <c r="R65" s="19"/>
      <c r="S65" s="28">
        <v>1896</v>
      </c>
      <c r="T65" s="29" t="s">
        <v>116</v>
      </c>
      <c r="U65" s="30">
        <f t="shared" si="11"/>
        <v>0</v>
      </c>
      <c r="V65" s="31"/>
      <c r="W65" s="32">
        <f t="shared" si="10"/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192"/>
      <c r="B66" s="153" t="s">
        <v>167</v>
      </c>
      <c r="C66" s="169"/>
      <c r="D66" s="170"/>
      <c r="E66" s="169"/>
      <c r="F66" s="23"/>
      <c r="G66" s="168"/>
      <c r="H66" s="23"/>
      <c r="I66" s="23"/>
      <c r="J66" s="23"/>
      <c r="K66" s="23"/>
      <c r="L66" s="23"/>
      <c r="M66" s="23"/>
      <c r="N66" s="24"/>
      <c r="O66" s="25">
        <f t="shared" si="15"/>
        <v>0</v>
      </c>
      <c r="P66" s="26">
        <f t="shared" si="16"/>
        <v>0</v>
      </c>
      <c r="Q66" s="148">
        <f t="shared" si="17"/>
        <v>0</v>
      </c>
      <c r="R66" s="19"/>
      <c r="S66" s="6"/>
      <c r="T66" s="6"/>
      <c r="U66" s="39">
        <f>SUM(U3:U65)</f>
        <v>0</v>
      </c>
      <c r="V66" s="6"/>
      <c r="W66" s="41">
        <f>SUM(W3:W65)</f>
        <v>0</v>
      </c>
      <c r="X66" s="6"/>
      <c r="Y66" s="6"/>
      <c r="Z66" s="6"/>
      <c r="AA66" s="6"/>
      <c r="AB66" s="6"/>
    </row>
    <row r="67" spans="1:28" ht="29.1" customHeight="1" thickBot="1" x14ac:dyDescent="0.4">
      <c r="A67" s="192"/>
      <c r="B67" s="153" t="s">
        <v>167</v>
      </c>
      <c r="C67" s="169"/>
      <c r="D67" s="169"/>
      <c r="E67" s="169"/>
      <c r="F67" s="23"/>
      <c r="G67" s="168"/>
      <c r="H67" s="23"/>
      <c r="I67" s="23"/>
      <c r="J67" s="23"/>
      <c r="K67" s="23"/>
      <c r="L67" s="23"/>
      <c r="M67" s="23"/>
      <c r="N67" s="24"/>
      <c r="O67" s="25">
        <f t="shared" ref="O67:O74" si="18">IF(P67=9,SUM(F67:N67)-SMALL(F67:N67,1)-SMALL(F67:N67,2),IF(P67=8,SUM(F67:N67)-SMALL(F67:N67,1),SUM(F67:N67)))</f>
        <v>0</v>
      </c>
      <c r="P67" s="26">
        <f t="shared" ref="P67:P74" si="19">COUNTA(F67:N67)</f>
        <v>0</v>
      </c>
      <c r="Q67" s="148">
        <f t="shared" ref="Q67:Q74" si="20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92"/>
      <c r="B68" s="153" t="s">
        <v>167</v>
      </c>
      <c r="C68" s="169"/>
      <c r="D68" s="169"/>
      <c r="E68" s="169"/>
      <c r="F68" s="23"/>
      <c r="G68" s="168"/>
      <c r="H68" s="23"/>
      <c r="I68" s="23"/>
      <c r="J68" s="23"/>
      <c r="K68" s="23"/>
      <c r="L68" s="23"/>
      <c r="M68" s="23"/>
      <c r="N68" s="24"/>
      <c r="O68" s="25">
        <f t="shared" si="18"/>
        <v>0</v>
      </c>
      <c r="P68" s="26">
        <f t="shared" si="19"/>
        <v>0</v>
      </c>
      <c r="Q68" s="148">
        <f t="shared" si="20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92"/>
      <c r="B69" s="153" t="s">
        <v>167</v>
      </c>
      <c r="C69" s="169"/>
      <c r="D69" s="169"/>
      <c r="E69" s="169"/>
      <c r="F69" s="23"/>
      <c r="G69" s="168"/>
      <c r="H69" s="23"/>
      <c r="I69" s="23"/>
      <c r="J69" s="23"/>
      <c r="K69" s="23"/>
      <c r="L69" s="23"/>
      <c r="M69" s="23"/>
      <c r="N69" s="24"/>
      <c r="O69" s="25">
        <f t="shared" si="18"/>
        <v>0</v>
      </c>
      <c r="P69" s="26">
        <f t="shared" si="19"/>
        <v>0</v>
      </c>
      <c r="Q69" s="148">
        <f t="shared" si="20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92"/>
      <c r="B70" s="153" t="s">
        <v>167</v>
      </c>
      <c r="C70" s="169"/>
      <c r="D70" s="169"/>
      <c r="E70" s="169"/>
      <c r="F70" s="23"/>
      <c r="G70" s="168"/>
      <c r="H70" s="23"/>
      <c r="I70" s="23"/>
      <c r="J70" s="23"/>
      <c r="K70" s="23"/>
      <c r="L70" s="23"/>
      <c r="M70" s="23"/>
      <c r="N70" s="24"/>
      <c r="O70" s="25">
        <f t="shared" si="18"/>
        <v>0</v>
      </c>
      <c r="P70" s="26">
        <f t="shared" si="19"/>
        <v>0</v>
      </c>
      <c r="Q70" s="148">
        <f t="shared" si="20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92"/>
      <c r="B71" s="153" t="s">
        <v>167</v>
      </c>
      <c r="C71" s="169"/>
      <c r="D71" s="169"/>
      <c r="E71" s="169"/>
      <c r="F71" s="23"/>
      <c r="G71" s="168"/>
      <c r="H71" s="23"/>
      <c r="I71" s="23"/>
      <c r="J71" s="23"/>
      <c r="K71" s="23"/>
      <c r="L71" s="23"/>
      <c r="M71" s="23"/>
      <c r="N71" s="24"/>
      <c r="O71" s="25">
        <f t="shared" si="18"/>
        <v>0</v>
      </c>
      <c r="P71" s="26">
        <f t="shared" si="19"/>
        <v>0</v>
      </c>
      <c r="Q71" s="148">
        <f t="shared" si="20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92"/>
      <c r="B72" s="153" t="s">
        <v>167</v>
      </c>
      <c r="C72" s="169"/>
      <c r="D72" s="170"/>
      <c r="E72" s="169"/>
      <c r="F72" s="23"/>
      <c r="G72" s="168"/>
      <c r="H72" s="23"/>
      <c r="I72" s="23"/>
      <c r="J72" s="23"/>
      <c r="K72" s="23"/>
      <c r="L72" s="23"/>
      <c r="M72" s="23"/>
      <c r="N72" s="24"/>
      <c r="O72" s="25">
        <f t="shared" si="18"/>
        <v>0</v>
      </c>
      <c r="P72" s="26">
        <f t="shared" si="19"/>
        <v>0</v>
      </c>
      <c r="Q72" s="148">
        <f t="shared" si="20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92"/>
      <c r="B73" s="153" t="s">
        <v>167</v>
      </c>
      <c r="C73" s="169"/>
      <c r="D73" s="169"/>
      <c r="E73" s="169"/>
      <c r="F73" s="23"/>
      <c r="G73" s="168"/>
      <c r="H73" s="23"/>
      <c r="I73" s="23"/>
      <c r="J73" s="23"/>
      <c r="K73" s="23"/>
      <c r="L73" s="23"/>
      <c r="M73" s="23"/>
      <c r="N73" s="24"/>
      <c r="O73" s="25">
        <f t="shared" si="18"/>
        <v>0</v>
      </c>
      <c r="P73" s="26">
        <f t="shared" si="19"/>
        <v>0</v>
      </c>
      <c r="Q73" s="148">
        <f t="shared" si="20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92"/>
      <c r="B74" s="153" t="s">
        <v>167</v>
      </c>
      <c r="C74" s="169"/>
      <c r="D74" s="169"/>
      <c r="E74" s="169"/>
      <c r="F74" s="23"/>
      <c r="G74" s="168"/>
      <c r="H74" s="23"/>
      <c r="I74" s="23"/>
      <c r="J74" s="23"/>
      <c r="K74" s="23"/>
      <c r="L74" s="23"/>
      <c r="M74" s="23"/>
      <c r="N74" s="24"/>
      <c r="O74" s="25">
        <f t="shared" si="18"/>
        <v>0</v>
      </c>
      <c r="P74" s="26">
        <f t="shared" si="19"/>
        <v>0</v>
      </c>
      <c r="Q74" s="148">
        <f t="shared" si="20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92"/>
      <c r="B75" s="153" t="s">
        <v>167</v>
      </c>
      <c r="C75" s="169"/>
      <c r="D75" s="169"/>
      <c r="E75" s="169"/>
      <c r="F75" s="23"/>
      <c r="G75" s="168"/>
      <c r="H75" s="23"/>
      <c r="I75" s="23"/>
      <c r="J75" s="23"/>
      <c r="K75" s="23"/>
      <c r="L75" s="23"/>
      <c r="M75" s="23"/>
      <c r="N75" s="24"/>
      <c r="O75" s="25">
        <f t="shared" ref="O75" si="21">IF(P75=9,SUM(F75:N75)-SMALL(F75:N75,1)-SMALL(F75:N75,2),IF(P75=8,SUM(F75:N75)-SMALL(F75:N75,1),SUM(F75:N75)))</f>
        <v>0</v>
      </c>
      <c r="P75" s="26">
        <f t="shared" ref="P75" si="22">COUNTA(F75:N75)</f>
        <v>0</v>
      </c>
      <c r="Q75" s="148">
        <f t="shared" ref="Q75" si="23">SUM(F75:N75)</f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8.5" customHeight="1" x14ac:dyDescent="0.35">
      <c r="A76" s="193"/>
      <c r="B76" s="80">
        <f>COUNTIF(B3:B75,"SI")</f>
        <v>50</v>
      </c>
      <c r="C76" s="42">
        <f>COUNTA(C3:C75)</f>
        <v>0</v>
      </c>
      <c r="D76" s="81"/>
      <c r="E76" s="81"/>
      <c r="F76" s="44">
        <f t="shared" ref="F76:M76" si="24">COUNTA(F3:F75)</f>
        <v>0</v>
      </c>
      <c r="G76" s="44">
        <f t="shared" si="24"/>
        <v>0</v>
      </c>
      <c r="H76" s="44">
        <f t="shared" si="24"/>
        <v>0</v>
      </c>
      <c r="I76" s="44">
        <f t="shared" si="24"/>
        <v>0</v>
      </c>
      <c r="J76" s="44">
        <f t="shared" si="24"/>
        <v>0</v>
      </c>
      <c r="K76" s="44">
        <f t="shared" si="24"/>
        <v>0</v>
      </c>
      <c r="L76" s="44">
        <f t="shared" si="24"/>
        <v>0</v>
      </c>
      <c r="M76" s="44">
        <f t="shared" si="24"/>
        <v>0</v>
      </c>
      <c r="N76" s="82"/>
      <c r="O76" s="64">
        <f>SUM(O3:O75)</f>
        <v>0</v>
      </c>
      <c r="P76" s="46"/>
      <c r="Q76" s="65">
        <f>SUM(Q3:Q75)</f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9"/>
      <c r="P77" s="6"/>
      <c r="Q77" s="69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2">
      <c r="A79" s="190"/>
      <c r="B79" s="6"/>
      <c r="C79" s="48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8.5" customHeight="1" x14ac:dyDescent="0.2">
      <c r="A80" s="191"/>
      <c r="B80" s="6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3" ht="18.600000000000001" customHeight="1" x14ac:dyDescent="0.2">
      <c r="S81" s="6"/>
      <c r="T81" s="6"/>
      <c r="U81" s="6"/>
      <c r="V81" s="6"/>
      <c r="W81" s="6"/>
    </row>
    <row r="82" spans="19:23" ht="18.600000000000001" customHeight="1" x14ac:dyDescent="0.2">
      <c r="S82" s="6"/>
      <c r="T82" s="6"/>
    </row>
    <row r="83" spans="19:23" ht="18.600000000000001" customHeight="1" x14ac:dyDescent="0.2">
      <c r="S83" s="6"/>
      <c r="T83" s="6"/>
    </row>
    <row r="84" spans="19:23" ht="18.600000000000001" customHeight="1" x14ac:dyDescent="0.2">
      <c r="S84" s="6"/>
      <c r="T84" s="6"/>
    </row>
    <row r="85" spans="19:23" ht="18.600000000000001" customHeight="1" x14ac:dyDescent="0.2">
      <c r="S85" s="6"/>
      <c r="T85" s="6"/>
    </row>
    <row r="86" spans="19:23" ht="18.600000000000001" customHeight="1" x14ac:dyDescent="0.2">
      <c r="S86" s="6"/>
      <c r="T86" s="6"/>
    </row>
    <row r="87" spans="19:23" ht="18.600000000000001" customHeight="1" x14ac:dyDescent="0.2">
      <c r="S87" s="6"/>
      <c r="T87" s="6"/>
    </row>
    <row r="88" spans="19:23" ht="18.600000000000001" customHeight="1" x14ac:dyDescent="0.2">
      <c r="S88" s="6"/>
      <c r="T88" s="6"/>
    </row>
    <row r="89" spans="19:23" ht="18.600000000000001" customHeight="1" x14ac:dyDescent="0.2">
      <c r="S89" s="6"/>
      <c r="T89" s="6"/>
    </row>
    <row r="90" spans="19:23" ht="18.600000000000001" customHeight="1" x14ac:dyDescent="0.2">
      <c r="S90" s="6"/>
      <c r="T90" s="6"/>
    </row>
    <row r="91" spans="19:23" ht="18.600000000000001" customHeight="1" x14ac:dyDescent="0.2">
      <c r="S91" s="6"/>
      <c r="T91" s="6"/>
    </row>
    <row r="92" spans="19:23" ht="18.600000000000001" customHeight="1" x14ac:dyDescent="0.2">
      <c r="S92" s="6"/>
      <c r="T92" s="6"/>
    </row>
    <row r="93" spans="19:23" ht="18.600000000000001" customHeight="1" x14ac:dyDescent="0.2">
      <c r="S93" s="6"/>
      <c r="T93" s="6"/>
    </row>
    <row r="94" spans="19:23" ht="18.600000000000001" customHeight="1" x14ac:dyDescent="0.2">
      <c r="S94" s="6"/>
      <c r="T94" s="6"/>
    </row>
    <row r="95" spans="19:23" ht="18.600000000000001" customHeight="1" x14ac:dyDescent="0.2">
      <c r="S95" s="6"/>
      <c r="T95" s="6"/>
    </row>
    <row r="96" spans="19:23" ht="18.600000000000001" customHeight="1" x14ac:dyDescent="0.2">
      <c r="S96" s="6"/>
      <c r="T96" s="6"/>
    </row>
    <row r="97" spans="19:20" ht="18.600000000000001" customHeight="1" x14ac:dyDescent="0.2">
      <c r="S97" s="6"/>
      <c r="T97" s="6"/>
    </row>
    <row r="98" spans="19:20" ht="18.600000000000001" customHeight="1" x14ac:dyDescent="0.2">
      <c r="S98" s="6"/>
      <c r="T98" s="6"/>
    </row>
    <row r="99" spans="19:20" ht="18.600000000000001" customHeight="1" x14ac:dyDescent="0.2">
      <c r="S99" s="6"/>
      <c r="T99" s="6"/>
    </row>
    <row r="100" spans="19:20" ht="18.600000000000001" customHeight="1" x14ac:dyDescent="0.2">
      <c r="S100" s="6"/>
      <c r="T100" s="6"/>
    </row>
  </sheetData>
  <sortState xmlns:xlrd2="http://schemas.microsoft.com/office/spreadsheetml/2017/richdata2" ref="A3:Q52">
    <sortCondition descending="1" ref="O3:O52"/>
  </sortState>
  <mergeCells count="1">
    <mergeCell ref="B1:G1"/>
  </mergeCells>
  <conditionalFormatting sqref="A3:B75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CLASSIFICA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2024-03-02T17:52:33Z</dcterms:modified>
</cp:coreProperties>
</file>